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8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/Users/marcelmarques/Library/Mobile Documents/com~apple~CloudDocs/OUVIDOR - 2025/SECRETARIA DE ADMINISTRAÇÃO /DIGITALIZAÇÃO/"/>
    </mc:Choice>
  </mc:AlternateContent>
  <xr:revisionPtr revIDLastSave="0" documentId="13_ncr:1_{E8358059-5413-6740-B2E6-7284644394ED}" xr6:coauthVersionLast="47" xr6:coauthVersionMax="47" xr10:uidLastSave="{00000000-0000-0000-0000-000000000000}"/>
  <bookViews>
    <workbookView xWindow="39220" yWindow="2300" windowWidth="29040" windowHeight="15840" tabRatio="598" xr2:uid="{00000000-000D-0000-FFFF-FFFF00000000}"/>
  </bookViews>
  <sheets>
    <sheet name="Parâmetros" sheetId="1" r:id="rId1"/>
    <sheet name="Mão-de-Obra" sheetId="2" r:id="rId2"/>
    <sheet name="Material" sheetId="3" r:id="rId3"/>
    <sheet name="Somatório" sheetId="4" r:id="rId4"/>
  </sheets>
  <definedNames>
    <definedName name="FERIADOS">Parâmetros!$O$5:$Q$25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3" l="1"/>
  <c r="K12" i="2"/>
  <c r="L12" i="2"/>
  <c r="K15" i="2"/>
  <c r="L15" i="2"/>
  <c r="M15" i="2"/>
  <c r="N15" i="2"/>
  <c r="N19" i="2" s="1"/>
  <c r="N20" i="2" s="1"/>
  <c r="O15" i="2"/>
  <c r="O17" i="2" s="1"/>
  <c r="O19" i="2" s="1"/>
  <c r="O20" i="2" s="1"/>
  <c r="P15" i="2"/>
  <c r="P17" i="2" s="1"/>
  <c r="P19" i="2" s="1"/>
  <c r="P20" i="2" s="1"/>
  <c r="P27" i="2" s="1"/>
  <c r="P29" i="2" s="1"/>
  <c r="P30" i="2" s="1"/>
  <c r="Q15" i="2"/>
  <c r="Q17" i="2" s="1"/>
  <c r="Q19" i="2" s="1"/>
  <c r="Q20" i="2" s="1"/>
  <c r="R15" i="2"/>
  <c r="K16" i="2"/>
  <c r="L16" i="2"/>
  <c r="L17" i="2" s="1"/>
  <c r="L19" i="2" s="1"/>
  <c r="L20" i="2" s="1"/>
  <c r="M16" i="2"/>
  <c r="N16" i="2"/>
  <c r="O16" i="2"/>
  <c r="P16" i="2"/>
  <c r="Q16" i="2"/>
  <c r="R16" i="2"/>
  <c r="M17" i="2"/>
  <c r="N17" i="2"/>
  <c r="R17" i="2"/>
  <c r="M20" i="2"/>
  <c r="R20" i="2"/>
  <c r="K23" i="2"/>
  <c r="K26" i="2" s="1"/>
  <c r="L23" i="2"/>
  <c r="M23" i="2"/>
  <c r="N23" i="2"/>
  <c r="O23" i="2"/>
  <c r="P23" i="2"/>
  <c r="Q23" i="2"/>
  <c r="Q26" i="2" s="1"/>
  <c r="R23" i="2"/>
  <c r="K24" i="2"/>
  <c r="L24" i="2"/>
  <c r="M24" i="2"/>
  <c r="N24" i="2"/>
  <c r="O24" i="2"/>
  <c r="O26" i="2" s="1"/>
  <c r="P24" i="2"/>
  <c r="Q24" i="2"/>
  <c r="R24" i="2"/>
  <c r="L26" i="2"/>
  <c r="M26" i="2"/>
  <c r="N26" i="2"/>
  <c r="P26" i="2"/>
  <c r="R26" i="2"/>
  <c r="M27" i="2"/>
  <c r="R27" i="2"/>
  <c r="M29" i="2"/>
  <c r="M30" i="2" s="1"/>
  <c r="R29" i="2"/>
  <c r="R30" i="2" s="1"/>
  <c r="AC22" i="4"/>
  <c r="N27" i="2" l="1"/>
  <c r="N29" i="2" s="1"/>
  <c r="N30" i="2" s="1"/>
  <c r="K17" i="2"/>
  <c r="K19" i="2" s="1"/>
  <c r="K20" i="2" s="1"/>
  <c r="K27" i="2" s="1"/>
  <c r="K29" i="2" s="1"/>
  <c r="K30" i="2" s="1"/>
  <c r="Q27" i="2"/>
  <c r="Q29" i="2" s="1"/>
  <c r="Q30" i="2" s="1"/>
  <c r="L27" i="2"/>
  <c r="L29" i="2" s="1"/>
  <c r="L30" i="2" s="1"/>
  <c r="O27" i="2"/>
  <c r="O29" i="2" s="1"/>
  <c r="O30" i="2" s="1"/>
  <c r="E37" i="3"/>
  <c r="E36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13" i="3"/>
  <c r="E69" i="3"/>
  <c r="E70" i="3"/>
  <c r="E68" i="3"/>
  <c r="E55" i="3"/>
  <c r="E56" i="3"/>
  <c r="E57" i="3"/>
  <c r="E58" i="3"/>
  <c r="E59" i="3"/>
  <c r="E60" i="3"/>
  <c r="E61" i="3"/>
  <c r="E62" i="3"/>
  <c r="E63" i="3"/>
  <c r="E54" i="3"/>
  <c r="D14" i="1"/>
  <c r="D16" i="1"/>
  <c r="G14" i="1"/>
  <c r="J14" i="1" s="1"/>
  <c r="E49" i="3"/>
  <c r="E48" i="3"/>
  <c r="E47" i="3"/>
  <c r="E46" i="3"/>
  <c r="E45" i="3"/>
  <c r="E44" i="3"/>
  <c r="E43" i="3"/>
  <c r="E42" i="3"/>
  <c r="E41" i="3"/>
  <c r="E40" i="3"/>
  <c r="E39" i="3"/>
  <c r="E38" i="3"/>
  <c r="E35" i="3"/>
  <c r="E34" i="3"/>
  <c r="E109" i="3"/>
  <c r="E108" i="3"/>
  <c r="E107" i="3"/>
  <c r="E106" i="3"/>
  <c r="E105" i="3"/>
  <c r="E104" i="3"/>
  <c r="E103" i="3"/>
  <c r="E102" i="3"/>
  <c r="E101" i="3"/>
  <c r="E100" i="3"/>
  <c r="E99" i="3"/>
  <c r="E98" i="3"/>
  <c r="E97" i="3"/>
  <c r="E96" i="3"/>
  <c r="E95" i="3"/>
  <c r="E94" i="3"/>
  <c r="E93" i="3"/>
  <c r="E92" i="3"/>
  <c r="E91" i="3"/>
  <c r="E90" i="3"/>
  <c r="E89" i="3"/>
  <c r="E88" i="3"/>
  <c r="E87" i="3"/>
  <c r="E86" i="3"/>
  <c r="E85" i="3"/>
  <c r="E84" i="3"/>
  <c r="E83" i="3"/>
  <c r="E82" i="3"/>
  <c r="E81" i="3"/>
  <c r="E80" i="3"/>
  <c r="E79" i="3"/>
  <c r="E78" i="3"/>
  <c r="E77" i="3"/>
  <c r="E76" i="3"/>
  <c r="E75" i="3"/>
  <c r="E50" i="3"/>
  <c r="E30" i="3"/>
  <c r="E29" i="3"/>
  <c r="E28" i="3"/>
  <c r="E27" i="3"/>
  <c r="E26" i="3"/>
  <c r="E25" i="3"/>
  <c r="E24" i="3"/>
  <c r="E23" i="3"/>
  <c r="E22" i="3"/>
  <c r="E12" i="3"/>
  <c r="E10" i="3"/>
  <c r="E9" i="3"/>
  <c r="K32" i="2" l="1"/>
  <c r="E110" i="3"/>
  <c r="E65" i="3"/>
  <c r="E31" i="3"/>
  <c r="E51" i="3"/>
  <c r="E131" i="3" l="1"/>
  <c r="E132" i="3" s="1"/>
  <c r="E71" i="3"/>
  <c r="E72" i="3" s="1"/>
  <c r="E64" i="3"/>
  <c r="E17" i="3"/>
  <c r="E11" i="3"/>
  <c r="E7" i="3"/>
  <c r="E6" i="3"/>
  <c r="E16" i="3" l="1"/>
  <c r="E19" i="3" s="1"/>
  <c r="E8" i="3" l="1"/>
  <c r="E13" i="3" l="1"/>
  <c r="D135" i="3" s="1"/>
  <c r="Q7" i="4" s="1"/>
  <c r="G36" i="4" s="1"/>
  <c r="AH25" i="1" l="1"/>
  <c r="AH34" i="1"/>
  <c r="AH39" i="1"/>
  <c r="AH43" i="1"/>
  <c r="AH44" i="1" l="1"/>
  <c r="AE26" i="4"/>
  <c r="AC10" i="4"/>
  <c r="AE25" i="4" s="1"/>
  <c r="AE27" i="4" l="1"/>
  <c r="AE28" i="4"/>
  <c r="AE29" i="4" l="1"/>
  <c r="L32" i="4"/>
  <c r="Q5" i="4" l="1"/>
  <c r="Q9" i="4" s="1"/>
  <c r="Q14" i="4" s="1"/>
  <c r="L31" i="4" l="1"/>
  <c r="Q12" i="4"/>
  <c r="G41" i="4" s="1"/>
  <c r="Q15" i="4"/>
  <c r="Q13" i="4"/>
  <c r="G37" i="4" s="1"/>
  <c r="L36" i="4"/>
  <c r="G35" i="4"/>
  <c r="G40" i="4" l="1"/>
  <c r="Q19" i="4"/>
  <c r="L35" i="4" s="1"/>
  <c r="G38" i="4"/>
  <c r="Q18" i="4"/>
  <c r="L34" i="4"/>
  <c r="Q21" i="4" l="1"/>
  <c r="Q23" i="4" l="1"/>
  <c r="L33" i="4" s="1"/>
  <c r="L37" i="4" s="1"/>
  <c r="Q25" i="4" l="1"/>
  <c r="X6" i="4" s="1"/>
  <c r="G39" i="4" l="1"/>
  <c r="T13" i="4" s="1"/>
  <c r="G31" i="4"/>
  <c r="Q27" i="4"/>
  <c r="G32" i="4" s="1"/>
  <c r="G42" i="4"/>
  <c r="AF10" i="4"/>
  <c r="AE10" i="4" s="1"/>
  <c r="P43" i="4"/>
</calcChain>
</file>

<file path=xl/sharedStrings.xml><?xml version="1.0" encoding="utf-8"?>
<sst xmlns="http://schemas.openxmlformats.org/spreadsheetml/2006/main" count="297" uniqueCount="247">
  <si>
    <t>ENCARGOS</t>
  </si>
  <si>
    <t>Prazo de execução</t>
  </si>
  <si>
    <t>II - ENCARGOS SOCIAIS INCIDENTES SOBRE A REMUNERAÇÃO</t>
  </si>
  <si>
    <t>Percentual %</t>
  </si>
  <si>
    <t>Meses</t>
  </si>
  <si>
    <t>GRUPO "A"</t>
  </si>
  <si>
    <t>-</t>
  </si>
  <si>
    <t>A.1 - INSS (art. 22, I, Lei 8.212/91)</t>
  </si>
  <si>
    <t>A.2 - SESI OU SESC (art. 30, Lei 8.036/90)</t>
  </si>
  <si>
    <t>A.3 - SENAI OU SENAC (Decreto 2.318/86)</t>
  </si>
  <si>
    <t>Volumes</t>
  </si>
  <si>
    <t>A.4 - INCRA (arts. 1 e 2, DL n 1.146/70)</t>
  </si>
  <si>
    <t>Projeto</t>
  </si>
  <si>
    <t>Diário</t>
  </si>
  <si>
    <t>A.5 - SEBRAE (Lei 8.029/90)</t>
  </si>
  <si>
    <t>A.6 - SEGURO ACIDENTE DE TRABALHO (art. 22, II, Lei n 8.212/91 e Anexo V, Decreto 6.042/07)</t>
  </si>
  <si>
    <t>A.7 - FGTS (art. 15, Lei n 8.030/90)</t>
  </si>
  <si>
    <t>A.8 - SALÁRIO EDUCAÇÃO (art. 15, Lei n 9.424/96 e art. 1, Paragrafo 1, Decreto 6.003/06</t>
  </si>
  <si>
    <t>OUTROS (especificar)</t>
  </si>
  <si>
    <t>TOTAL DO GRUPO "A"</t>
  </si>
  <si>
    <t>GRUPO "B"</t>
  </si>
  <si>
    <t>B.1 - FÉRIAS c/ 1/3 Constitucional (art. 130, I, CLT e 7º, XVII, CF/88)</t>
  </si>
  <si>
    <t>B.2 - AVISO PRÉVIO (indenizado e trabalhado - arts. 487, § 1º e 488, CLT)</t>
  </si>
  <si>
    <t>B.3 - AUXÍLIO DOENÇA</t>
  </si>
  <si>
    <t>B.4 - LICENÇA PATERNIDADE (art. 7º, XIX, CF)</t>
  </si>
  <si>
    <t>B.5 - FALTAS LEGAIS (art. 473, CLT)</t>
  </si>
  <si>
    <t>B.6 - ACIDENTE DO TRABALHO (art. 131, CLT c/c art. 27, Decreto nº 89.312/84)</t>
  </si>
  <si>
    <t>TOTAL DO GRUPO "B"</t>
  </si>
  <si>
    <t>GRUPO "C"</t>
  </si>
  <si>
    <t>C.1 - 13° SALÁRIO (art. 7º, VIII, CF)</t>
  </si>
  <si>
    <t>C.2 - FGTS NAS RESCISÕES SEM JUSTA CAUSA</t>
  </si>
  <si>
    <t>TOTAL DO GRUPO "C"</t>
  </si>
  <si>
    <t>GRUPO "D"</t>
  </si>
  <si>
    <t>D.1- INCIDÊNCIA DO GRUPO "A" SOBRE O GRUPO “B"</t>
  </si>
  <si>
    <t>D.2- INCIDÊNCIA DO GRUPO ‘’A’’ SOBRE O 13º SALÁRIO</t>
  </si>
  <si>
    <t>TOTAL DO GRUPO "D"</t>
  </si>
  <si>
    <t>TOTAL GERAL DOS ENCARGOS SOCIAIS</t>
  </si>
  <si>
    <t xml:space="preserve">                                                                      CARGOS
   DESPESAS (R$)</t>
  </si>
  <si>
    <t>Supervisor</t>
  </si>
  <si>
    <t>Conferente</t>
  </si>
  <si>
    <t>Preparador</t>
  </si>
  <si>
    <t>Digitalizador</t>
  </si>
  <si>
    <t>Indexador</t>
  </si>
  <si>
    <t>Quality</t>
  </si>
  <si>
    <t>Remontador</t>
  </si>
  <si>
    <t>Transporte</t>
  </si>
  <si>
    <t>Alimentação</t>
  </si>
  <si>
    <t>Plano de Saúde</t>
  </si>
  <si>
    <t>Salário</t>
  </si>
  <si>
    <t>Quantidade de postos</t>
  </si>
  <si>
    <t>Outros</t>
  </si>
  <si>
    <t>CUSTO DE MÃO-DE-OBRA INDIVIDUAL</t>
  </si>
  <si>
    <t>CUSTO MENSAL POR UNIDADE DE SERVIÇO</t>
  </si>
  <si>
    <t>I - REMUNERAÇÃO MENSAL</t>
  </si>
  <si>
    <t>I.1 Remuneração Mensal</t>
  </si>
  <si>
    <t>I.2 Outros</t>
  </si>
  <si>
    <t>SUBTOTAL I</t>
  </si>
  <si>
    <t>II - ENCARGOS SOCIAIS</t>
  </si>
  <si>
    <t>II.1 Encargos Sociais Incid. s/a remuneração</t>
  </si>
  <si>
    <t>SUBTOTAL II</t>
  </si>
  <si>
    <t>III - INSUMOS</t>
  </si>
  <si>
    <t xml:space="preserve">III.1  Vale Transporte </t>
  </si>
  <si>
    <t>III.2  Vale alimentação</t>
  </si>
  <si>
    <t>III.3  Assistencia Médica</t>
  </si>
  <si>
    <t>III.4  Outros insumos</t>
  </si>
  <si>
    <t>SUBTOTAL III</t>
  </si>
  <si>
    <t>VI - PREÇO MENSAL POR UNIDADE DE SERVIÇO (US)</t>
  </si>
  <si>
    <t>VII - PREÇO TOTAL MENSAL                                                                                                     (PREÇO MENSAL POR US x QTDE. DE US)</t>
  </si>
  <si>
    <t>Total por posto</t>
  </si>
  <si>
    <t>TOTAL MÃO-DE-OBRA</t>
  </si>
  <si>
    <t>MATERIAIS</t>
  </si>
  <si>
    <t xml:space="preserve">Consultorias / Logística / Móveis / Equipamentos / Materiais </t>
  </si>
  <si>
    <t>Valor Und</t>
  </si>
  <si>
    <t>Qde</t>
  </si>
  <si>
    <t>Valor Total</t>
  </si>
  <si>
    <t>Consultorias e serviços</t>
  </si>
  <si>
    <t>Consultoria RH</t>
  </si>
  <si>
    <t>Consultoria TI</t>
  </si>
  <si>
    <t xml:space="preserve">Internet com telefone (avaliar se não tem predial ou outros planos) </t>
  </si>
  <si>
    <t>Outros (inserir linhas abaixo)</t>
  </si>
  <si>
    <t>SUB-Total</t>
  </si>
  <si>
    <t>Logística</t>
  </si>
  <si>
    <t>Aluguel galpão ou locação de espaço provisório</t>
  </si>
  <si>
    <t>Móveis e utensilios</t>
  </si>
  <si>
    <t>Armario com chaves</t>
  </si>
  <si>
    <t>Geladeira</t>
  </si>
  <si>
    <t xml:space="preserve">Microondas </t>
  </si>
  <si>
    <t>Carrinho de carga</t>
  </si>
  <si>
    <t>Escada</t>
  </si>
  <si>
    <t>Scanner grandes formatos</t>
  </si>
  <si>
    <t>EPIS e Uniformes (padronização)</t>
  </si>
  <si>
    <t>Jalecos</t>
  </si>
  <si>
    <t>Mascaras</t>
  </si>
  <si>
    <t>Toucas</t>
  </si>
  <si>
    <t>Materiais Técnicos</t>
  </si>
  <si>
    <t>Caixas 20 kg</t>
  </si>
  <si>
    <t>Bailarinas grande (grampo trilho estendido)</t>
  </si>
  <si>
    <t>Bailarinas pequena</t>
  </si>
  <si>
    <t>Materiais de escritório</t>
  </si>
  <si>
    <t>Borracha</t>
  </si>
  <si>
    <t>Apontador</t>
  </si>
  <si>
    <t>Tesouras</t>
  </si>
  <si>
    <t>Fita adesiva larga</t>
  </si>
  <si>
    <t>Tonner</t>
  </si>
  <si>
    <t>Materiais de limpeza</t>
  </si>
  <si>
    <t>Total</t>
  </si>
  <si>
    <t>[ Escolher o Texto ]</t>
  </si>
  <si>
    <t>CUSTOS COM MÃO-DE-OBRA</t>
  </si>
  <si>
    <t>Total do contrato</t>
  </si>
  <si>
    <t>CUSTOS COM MATERIAL/CONSULTORIA/LOGÍSTICA</t>
  </si>
  <si>
    <t>RESERVA TÉCNICA</t>
  </si>
  <si>
    <t>Serviço</t>
  </si>
  <si>
    <t>Unit</t>
  </si>
  <si>
    <t>TAXA DE ADMINISTRAÇÃO</t>
  </si>
  <si>
    <t>%</t>
  </si>
  <si>
    <t>Valor</t>
  </si>
  <si>
    <t>IV.1 - Despesas Administrativas</t>
  </si>
  <si>
    <t>LL REAL</t>
  </si>
  <si>
    <t>IV.3 - Comissão Vendas e outras</t>
  </si>
  <si>
    <t>Situação do valor estimado</t>
  </si>
  <si>
    <t>TRIBUTOS SOBRE O FATURAMENTO</t>
  </si>
  <si>
    <t>V.1 IMPOSTOS (SIMPLES NACIONAL)</t>
  </si>
  <si>
    <t>V.2 IMPOSTOS (ISS, CONFIS, PIS)</t>
  </si>
  <si>
    <t>Situação final para o contrato</t>
  </si>
  <si>
    <t>TOTAL DO PROJETO</t>
  </si>
  <si>
    <t>Planejamento de volume (Organização) Digitalização</t>
  </si>
  <si>
    <t>TOTAL GERAL PARA LICITAÇÃO</t>
  </si>
  <si>
    <t>Folhas totais</t>
  </si>
  <si>
    <t>Prazo em meses</t>
  </si>
  <si>
    <t>Valor mensal projeto</t>
  </si>
  <si>
    <t>Folhas mês</t>
  </si>
  <si>
    <t>Prazo em DIAS ÚTEIS</t>
  </si>
  <si>
    <t>Folhas dia</t>
  </si>
  <si>
    <t>R&amp;D GERAL PROJETO</t>
  </si>
  <si>
    <t>Valor (R$)</t>
  </si>
  <si>
    <t>Distribuição contrato</t>
  </si>
  <si>
    <t xml:space="preserve">Total do projeto </t>
  </si>
  <si>
    <t>Pessoal</t>
  </si>
  <si>
    <t>Projeto mensal</t>
  </si>
  <si>
    <t>Materiais</t>
  </si>
  <si>
    <t>ADM</t>
  </si>
  <si>
    <t>LL e comissões</t>
  </si>
  <si>
    <t>Reserva Técnica</t>
  </si>
  <si>
    <t>Simples</t>
  </si>
  <si>
    <t>Apontamentos importantes (qde indexadores, outras info)</t>
  </si>
  <si>
    <t>Total material</t>
  </si>
  <si>
    <t>Reserva Téc</t>
  </si>
  <si>
    <t>Lucro Líquido total</t>
  </si>
  <si>
    <t>Lucro Líquido mensal</t>
  </si>
  <si>
    <t>% Real do lucro</t>
  </si>
  <si>
    <t>Valor estimado</t>
  </si>
  <si>
    <t>Total da taxa adm</t>
  </si>
  <si>
    <t>Valor final da licitação</t>
  </si>
  <si>
    <t>Taxa adm mensal</t>
  </si>
  <si>
    <t>Posição da empresa</t>
  </si>
  <si>
    <t>% Real da Tx adm</t>
  </si>
  <si>
    <t>Limite prudencial</t>
  </si>
  <si>
    <t>Piso para licitação</t>
  </si>
  <si>
    <t>Disputa da licitação</t>
  </si>
  <si>
    <t>OBSERVAÇÕES DO SERVIÇO A EXECUTAR</t>
  </si>
  <si>
    <t xml:space="preserve">Consultoria Técnica (meses x semanas x  dias) </t>
  </si>
  <si>
    <t>Outros (Seguro Garantia)</t>
  </si>
  <si>
    <t>Rolo de etiquetas</t>
  </si>
  <si>
    <t>Digitalização de documentos</t>
  </si>
  <si>
    <t xml:space="preserve">Gerente </t>
  </si>
  <si>
    <t>Scanner A3</t>
  </si>
  <si>
    <t>IV.4 - Outras despesas indiretas (investimentos)</t>
  </si>
  <si>
    <t xml:space="preserve">IV.2 - Lucro Líquido </t>
  </si>
  <si>
    <t>Digitalização</t>
  </si>
  <si>
    <t>Preparação</t>
  </si>
  <si>
    <t>Transportador</t>
  </si>
  <si>
    <t>Switch Wired</t>
  </si>
  <si>
    <t>Relógio de controle de ponto com leitor biométrico e impressão de comprovantes</t>
  </si>
  <si>
    <t>Nobreak 1200VA 6 tomadas bivolt</t>
  </si>
  <si>
    <t>Mousepad com apoio de pulso</t>
  </si>
  <si>
    <t>Crachás em PVC com foto</t>
  </si>
  <si>
    <t>Mesa Para Escritório Altura 75 cm Largura 150 cm Profundidade 60 cm</t>
  </si>
  <si>
    <t>Mesa de Reunião 2,00 m x Prof. 0,90 cm X Alt. 0,74 cm</t>
  </si>
  <si>
    <t>Cadeira de Escritório Giratória</t>
  </si>
  <si>
    <t>Mensal</t>
  </si>
  <si>
    <t>Umidificador de dedo esponja plástica 50mm</t>
  </si>
  <si>
    <t>Tinta Preta Trodat Original P/carimbo</t>
  </si>
  <si>
    <t>Porta lápis/clips/lembrete poliestireno cristal</t>
  </si>
  <si>
    <t>Pincel Atômico Preto 12 Unidades</t>
  </si>
  <si>
    <t>Perfurador de ferro fundido Ca123 2 furos para 100 fls.</t>
  </si>
  <si>
    <t>Perfurador de ferro fundido Ca101 2 furos para 60 fls.</t>
  </si>
  <si>
    <t>Perfurador 2 furos para 30 Folhas</t>
  </si>
  <si>
    <t>Numerador automático</t>
  </si>
  <si>
    <t>Lápis preto nº 2 cx. 4 unidades</t>
  </si>
  <si>
    <t>Grampo p/grampeador 26/13 galvanizado cx. 5000 unidades</t>
  </si>
  <si>
    <t>Grampeador profissional GP5000 até 240 fls.</t>
  </si>
  <si>
    <t>Grampeador 26/6 até 20 fls.</t>
  </si>
  <si>
    <t>Grampeador 23/6 à 23/13 até 80 fls.</t>
  </si>
  <si>
    <t>Extrator de grampo espátula galvanizada</t>
  </si>
  <si>
    <t>Cola branca 225g lavável</t>
  </si>
  <si>
    <t>Carimbo documento inconforme</t>
  </si>
  <si>
    <t>Carimbo "RECEBIDO EM __/___/ "</t>
  </si>
  <si>
    <t>Carimbo "DIGITALIZADO EM __/___/ "</t>
  </si>
  <si>
    <t>Caixa de Clips Nº 8/0 Aço Galvanizado com 500 grs</t>
  </si>
  <si>
    <t>Caixa de Clips Nº 3/0 em Aço Galvanizado com 500 grs</t>
  </si>
  <si>
    <t>Caixa de canetas esferográficas azuis com 50 unidades</t>
  </si>
  <si>
    <t>Caixa correspondência poliestireno tripla articulável</t>
  </si>
  <si>
    <t>Bloco de notas adesivas coloridas 400 folhas (76x76mm)</t>
  </si>
  <si>
    <t>Avental Descartável</t>
  </si>
  <si>
    <t xml:space="preserve">Botas </t>
  </si>
  <si>
    <t>Detergente líquido</t>
  </si>
  <si>
    <t>Desinfetante</t>
  </si>
  <si>
    <t>Água sanitária</t>
  </si>
  <si>
    <t>Limpa-vidros</t>
  </si>
  <si>
    <t>Multiuso</t>
  </si>
  <si>
    <t>Sabonete líquido</t>
  </si>
  <si>
    <t>Álcool em gel</t>
  </si>
  <si>
    <t>Papel toalha</t>
  </si>
  <si>
    <t>Papel higiênico</t>
  </si>
  <si>
    <t>Esponjas</t>
  </si>
  <si>
    <t>Panos de limpeza</t>
  </si>
  <si>
    <t>Flanelas</t>
  </si>
  <si>
    <t>Luvas de limpeza</t>
  </si>
  <si>
    <t>Vassouras</t>
  </si>
  <si>
    <t>Rodos</t>
  </si>
  <si>
    <t>Baldes</t>
  </si>
  <si>
    <t>Mop</t>
  </si>
  <si>
    <t>Envelope 26x36 100 unds</t>
  </si>
  <si>
    <t>Equipamentos e Softwares</t>
  </si>
  <si>
    <t>Mesa de higienização 1.80 X 0,90 Cm</t>
  </si>
  <si>
    <t>Purificador de água</t>
  </si>
  <si>
    <t>Impressora de Etiquetas</t>
  </si>
  <si>
    <t>Impressora (Multifucional)</t>
  </si>
  <si>
    <t>Calças Uniforme</t>
  </si>
  <si>
    <t>Camisetas Uniforme</t>
  </si>
  <si>
    <t>Luvas Descartaveis</t>
  </si>
  <si>
    <t>Óculos de proteção</t>
  </si>
  <si>
    <t>Papel Sulfite A4 Branco  Com 500 Folhas</t>
  </si>
  <si>
    <t>Perfurador Profissional p/300 folhas</t>
  </si>
  <si>
    <t>Desktop de alta performance, com processador de no mínimo 6 núcleos físicos, frequência base de 2,5 GHz e turbo de até 4,4 GHz, placa de rede 10/100/1000 Mbps, 16GB DDR4 de RAM, SSD NVMe 512 GB, teclado e mouse sem fio.</t>
  </si>
  <si>
    <t>Software de controle de ponto. (Licença 1 ano)</t>
  </si>
  <si>
    <t>Software para visualização, edição, criação e assinatura de arquivos PDF, compatível com preenchimento de formulários e manipulação de páginas. (Licença 1 ano)</t>
  </si>
  <si>
    <t>Pacote de produtividade com ferramentas para edição de textos, planilhas e apresentações, compatível com sistemas operacionais de 64 bits e licença para uso comercial. (Licença 1 ano)</t>
  </si>
  <si>
    <t>Software de segurança para servidor e estações de trabalho, com suporte para até 10 usuários, incluindo proteção contra vírus, malwares e ameaças em rede, além de gerenciamento centralizado e atualizações automáticas. (Licença 1 ano)</t>
  </si>
  <si>
    <t>Monitor  LED FULL HD 24 Polegadas</t>
  </si>
  <si>
    <t>Sacos de lixo Pacote com 30</t>
  </si>
  <si>
    <t>Hospedagem + Sistema GED pelo período do contrato</t>
  </si>
  <si>
    <t>Dias úteis/mês</t>
  </si>
  <si>
    <t>Transporte  (VUC) - serviços</t>
  </si>
  <si>
    <t>Sistema de monitoramento por cameras (4 cameras)  FULL HD</t>
  </si>
  <si>
    <t>Ar Condicionado 21.000 Btus</t>
  </si>
  <si>
    <t xml:space="preserve">Monitoramento e vigilançia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</si>
</sst>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7" formatCode="&quot;R$&quot;\ #,##0.00;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  <numFmt numFmtId="165" formatCode="&quot;R$ &quot;#,##0.00"/>
    <numFmt numFmtId="166" formatCode="_-* #,##0.00_-;\-* #,##0.00_-;_-* &quot;-&quot;??_-;_-@"/>
    <numFmt numFmtId="167" formatCode="_-* #,##0_-;\-* #,##0_-;_-* &quot;-&quot;??_-;_-@"/>
    <numFmt numFmtId="168" formatCode="_-[$R$-416]* #,##0.00_-;\-[$R$-416]* #,##0.00_-;_-[$R$-416]* &quot;-&quot;??_-;_-@"/>
    <numFmt numFmtId="169" formatCode="&quot;R$ &quot;#,##0"/>
  </numFmts>
  <fonts count="42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8"/>
      <color theme="1"/>
      <name val="Calibri"/>
      <family val="2"/>
    </font>
    <font>
      <b/>
      <sz val="9"/>
      <color theme="1"/>
      <name val="Calibri"/>
      <family val="2"/>
    </font>
    <font>
      <sz val="9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8"/>
      <color theme="1"/>
      <name val="Calibri"/>
      <family val="2"/>
    </font>
    <font>
      <sz val="11"/>
      <name val="Calibri"/>
      <family val="2"/>
    </font>
    <font>
      <b/>
      <sz val="10"/>
      <color rgb="FF000000"/>
      <name val="Calibri"/>
      <family val="2"/>
    </font>
    <font>
      <b/>
      <sz val="12"/>
      <color theme="0"/>
      <name val="Calibri"/>
      <family val="2"/>
    </font>
    <font>
      <b/>
      <sz val="14"/>
      <color theme="0"/>
      <name val="Calibri"/>
      <family val="2"/>
    </font>
    <font>
      <b/>
      <sz val="12"/>
      <color theme="1"/>
      <name val="Calibri"/>
      <family val="2"/>
    </font>
    <font>
      <b/>
      <sz val="10"/>
      <color theme="0"/>
      <name val="Calibri"/>
      <family val="2"/>
    </font>
    <font>
      <b/>
      <sz val="10"/>
      <color rgb="FFFFFFFF"/>
      <name val="Calibri"/>
      <family val="2"/>
    </font>
    <font>
      <b/>
      <sz val="9"/>
      <color rgb="FF000000"/>
      <name val="Calibri"/>
      <family val="2"/>
    </font>
    <font>
      <b/>
      <sz val="12"/>
      <color rgb="FF003366"/>
      <name val="Calibri"/>
      <family val="2"/>
    </font>
    <font>
      <b/>
      <sz val="16"/>
      <color theme="0"/>
      <name val="Calibri"/>
      <family val="2"/>
    </font>
    <font>
      <b/>
      <sz val="11"/>
      <color rgb="FFFF0000"/>
      <name val="Calibri"/>
      <family val="2"/>
    </font>
    <font>
      <b/>
      <sz val="22"/>
      <color theme="1"/>
      <name val="Calibri"/>
      <family val="2"/>
    </font>
    <font>
      <b/>
      <sz val="9"/>
      <color theme="0"/>
      <name val="Calibri"/>
      <family val="2"/>
    </font>
    <font>
      <b/>
      <sz val="11"/>
      <color theme="0"/>
      <name val="Calibri"/>
      <family val="2"/>
    </font>
    <font>
      <b/>
      <sz val="8"/>
      <color theme="1"/>
      <name val="Calibri"/>
      <family val="2"/>
    </font>
    <font>
      <sz val="10"/>
      <color theme="0"/>
      <name val="Calibri"/>
      <family val="2"/>
    </font>
    <font>
      <sz val="11"/>
      <color theme="0"/>
      <name val="Calibri"/>
      <family val="2"/>
    </font>
    <font>
      <b/>
      <sz val="11"/>
      <color theme="1"/>
      <name val="Calibri"/>
      <family val="2"/>
      <scheme val="minor"/>
    </font>
    <font>
      <b/>
      <sz val="10"/>
      <color rgb="FFFFFFFF"/>
      <name val="Calibri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name val="Calibri"/>
      <family val="2"/>
    </font>
    <font>
      <sz val="11"/>
      <name val="Calibri"/>
      <family val="2"/>
      <scheme val="minor"/>
    </font>
    <font>
      <sz val="9"/>
      <color theme="1"/>
      <name val="Arial"/>
      <family val="2"/>
    </font>
    <font>
      <b/>
      <sz val="10"/>
      <name val="Calibri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BFBFBF"/>
        <bgColor rgb="FFBFBFBF"/>
      </patternFill>
    </fill>
    <fill>
      <patternFill patternType="solid">
        <fgColor rgb="FFC2D69B"/>
        <bgColor rgb="FFC2D69B"/>
      </patternFill>
    </fill>
    <fill>
      <patternFill patternType="solid">
        <fgColor theme="4"/>
        <bgColor theme="4"/>
      </patternFill>
    </fill>
    <fill>
      <patternFill patternType="solid">
        <fgColor rgb="FFC0C0C0"/>
        <bgColor rgb="FFC0C0C0"/>
      </patternFill>
    </fill>
    <fill>
      <patternFill patternType="solid">
        <fgColor rgb="FFB8CCE4"/>
        <bgColor rgb="FFB8CCE4"/>
      </patternFill>
    </fill>
    <fill>
      <patternFill patternType="solid">
        <fgColor rgb="FFA5A5A5"/>
        <bgColor rgb="FFA5A5A5"/>
      </patternFill>
    </fill>
    <fill>
      <patternFill patternType="solid">
        <fgColor rgb="FF95B3D7"/>
        <bgColor rgb="FF95B3D7"/>
      </patternFill>
    </fill>
  </fills>
  <borders count="67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rgb="FFBFBFBF"/>
      </top>
      <bottom/>
      <diagonal/>
    </border>
    <border>
      <left/>
      <right/>
      <top/>
      <bottom style="thin">
        <color rgb="FFA5A5A5"/>
      </bottom>
      <diagonal/>
    </border>
    <border>
      <left/>
      <right/>
      <top style="thin">
        <color rgb="FFBFBFBF"/>
      </top>
      <bottom/>
      <diagonal/>
    </border>
    <border>
      <left/>
      <right/>
      <top style="thin">
        <color rgb="FFBFBFBF"/>
      </top>
      <bottom/>
      <diagonal/>
    </border>
    <border>
      <left style="thin">
        <color rgb="FFBFBFBF"/>
      </left>
      <right/>
      <top style="thin">
        <color rgb="FFBFBFBF"/>
      </top>
      <bottom/>
      <diagonal/>
    </border>
    <border>
      <left/>
      <right/>
      <top style="thin">
        <color rgb="FFBFBFBF"/>
      </top>
      <bottom/>
      <diagonal/>
    </border>
    <border>
      <left/>
      <right style="thin">
        <color rgb="FFA5A5A5"/>
      </right>
      <top style="thin">
        <color rgb="FFBFBFBF"/>
      </top>
      <bottom/>
      <diagonal/>
    </border>
    <border>
      <left/>
      <right/>
      <top style="thin">
        <color rgb="FFBFBFBF"/>
      </top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 style="thin">
        <color rgb="FFA5A5A5"/>
      </right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A5A5A5"/>
      </right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/>
      <diagonal/>
    </border>
    <border>
      <left style="thin">
        <color rgb="FFBFBFBF"/>
      </left>
      <right/>
      <top/>
      <bottom/>
      <diagonal/>
    </border>
    <border>
      <left/>
      <right/>
      <top/>
      <bottom/>
      <diagonal/>
    </border>
    <border>
      <left/>
      <right style="thin">
        <color rgb="FFBFBFBF"/>
      </right>
      <top/>
      <bottom/>
      <diagonal/>
    </border>
    <border>
      <left/>
      <right style="thin">
        <color rgb="FFBFBFBF"/>
      </right>
      <top/>
      <bottom/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/>
      <top/>
      <bottom/>
      <diagonal/>
    </border>
    <border>
      <left/>
      <right style="thin">
        <color rgb="FFA5A5A5"/>
      </right>
      <top/>
      <bottom/>
      <diagonal/>
    </border>
    <border>
      <left style="thin">
        <color rgb="FFA5A5A5"/>
      </left>
      <right/>
      <top/>
      <bottom style="thin">
        <color rgb="FFA5A5A5"/>
      </bottom>
      <diagonal/>
    </border>
    <border>
      <left style="thin">
        <color rgb="FFA5A5A5"/>
      </left>
      <right/>
      <top style="thin">
        <color rgb="FFA5A5A5"/>
      </top>
      <bottom/>
      <diagonal/>
    </border>
    <border>
      <left/>
      <right/>
      <top style="thin">
        <color rgb="FFA5A5A5"/>
      </top>
      <bottom/>
      <diagonal/>
    </border>
    <border>
      <left/>
      <right style="thin">
        <color rgb="FFBFBFBF"/>
      </right>
      <top style="thin">
        <color rgb="FFA5A5A5"/>
      </top>
      <bottom/>
      <diagonal/>
    </border>
    <border>
      <left style="thin">
        <color rgb="FFA5A5A5"/>
      </left>
      <right/>
      <top style="thin">
        <color rgb="FFA5A5A5"/>
      </top>
      <bottom style="thin">
        <color rgb="FFA5A5A5"/>
      </bottom>
      <diagonal/>
    </border>
    <border>
      <left/>
      <right/>
      <top style="thin">
        <color rgb="FFA5A5A5"/>
      </top>
      <bottom style="thin">
        <color rgb="FFA5A5A5"/>
      </bottom>
      <diagonal/>
    </border>
    <border>
      <left/>
      <right style="thin">
        <color rgb="FFBFBFBF"/>
      </right>
      <top style="thin">
        <color rgb="FFA5A5A5"/>
      </top>
      <bottom style="thin">
        <color rgb="FFA5A5A5"/>
      </bottom>
      <diagonal/>
    </border>
    <border>
      <left style="thin">
        <color rgb="FFBFBFBF"/>
      </left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dotted">
        <color rgb="FF7F7F7F"/>
      </top>
      <bottom style="dotted">
        <color rgb="FF7F7F7F"/>
      </bottom>
      <diagonal/>
    </border>
    <border>
      <left/>
      <right/>
      <top style="thin">
        <color theme="4"/>
      </top>
      <bottom/>
      <diagonal/>
    </border>
    <border>
      <left style="dotted">
        <color rgb="FFA5A5A5"/>
      </left>
      <right/>
      <top/>
      <bottom/>
      <diagonal/>
    </border>
    <border>
      <left/>
      <right/>
      <top/>
      <bottom style="hair">
        <color rgb="FF7F7F7F"/>
      </bottom>
      <diagonal/>
    </border>
    <border>
      <left style="thin">
        <color rgb="FFA5A5A5"/>
      </left>
      <right/>
      <top style="thin">
        <color rgb="FFBFBFBF"/>
      </top>
      <bottom/>
      <diagonal/>
    </border>
    <border>
      <left style="thin">
        <color rgb="FFA5A5A5"/>
      </left>
      <right/>
      <top/>
      <bottom style="thin">
        <color rgb="FFBFBFB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theme="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BFBFBF"/>
      </left>
      <right/>
      <top/>
      <bottom style="thin">
        <color indexed="64"/>
      </bottom>
      <diagonal/>
    </border>
    <border>
      <left/>
      <right style="thin">
        <color rgb="FFBFBFBF"/>
      </right>
      <top/>
      <bottom style="thin">
        <color indexed="64"/>
      </bottom>
      <diagonal/>
    </border>
  </borders>
  <cellStyleXfs count="7">
    <xf numFmtId="0" fontId="0" fillId="0" borderId="0"/>
    <xf numFmtId="44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2" fillId="0" borderId="47"/>
    <xf numFmtId="43" fontId="2" fillId="0" borderId="47" applyFont="0" applyFill="0" applyBorder="0" applyAlignment="0" applyProtection="0"/>
    <xf numFmtId="44" fontId="2" fillId="0" borderId="47" applyFont="0" applyFill="0" applyBorder="0" applyAlignment="0" applyProtection="0"/>
    <xf numFmtId="0" fontId="1" fillId="0" borderId="47"/>
  </cellStyleXfs>
  <cellXfs count="255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8" fillId="0" borderId="1" xfId="0" applyFont="1" applyBorder="1"/>
    <xf numFmtId="0" fontId="4" fillId="0" borderId="1" xfId="0" applyFont="1" applyBorder="1"/>
    <xf numFmtId="0" fontId="7" fillId="0" borderId="1" xfId="0" applyFont="1" applyBorder="1"/>
    <xf numFmtId="0" fontId="10" fillId="0" borderId="0" xfId="0" applyFont="1"/>
    <xf numFmtId="0" fontId="11" fillId="0" borderId="1" xfId="0" applyFont="1" applyBorder="1" applyAlignment="1">
      <alignment horizontal="center"/>
    </xf>
    <xf numFmtId="0" fontId="8" fillId="0" borderId="2" xfId="0" applyFont="1" applyBorder="1" applyAlignment="1">
      <alignment horizontal="left"/>
    </xf>
    <xf numFmtId="0" fontId="7" fillId="0" borderId="2" xfId="0" applyFont="1" applyBorder="1"/>
    <xf numFmtId="0" fontId="8" fillId="0" borderId="2" xfId="0" applyFont="1" applyBorder="1"/>
    <xf numFmtId="10" fontId="8" fillId="0" borderId="2" xfId="0" applyNumberFormat="1" applyFont="1" applyBorder="1" applyAlignment="1">
      <alignment horizontal="center"/>
    </xf>
    <xf numFmtId="0" fontId="10" fillId="0" borderId="1" xfId="0" applyFont="1" applyBorder="1"/>
    <xf numFmtId="0" fontId="7" fillId="3" borderId="6" xfId="0" applyFont="1" applyFill="1" applyBorder="1"/>
    <xf numFmtId="10" fontId="7" fillId="3" borderId="6" xfId="0" applyNumberFormat="1" applyFont="1" applyFill="1" applyBorder="1" applyAlignment="1">
      <alignment horizont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14" fillId="5" borderId="7" xfId="0" applyFont="1" applyFill="1" applyBorder="1" applyAlignment="1">
      <alignment vertical="center"/>
    </xf>
    <xf numFmtId="10" fontId="15" fillId="5" borderId="7" xfId="0" applyNumberFormat="1" applyFont="1" applyFill="1" applyBorder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165" fontId="8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center"/>
    </xf>
    <xf numFmtId="4" fontId="10" fillId="0" borderId="22" xfId="0" applyNumberFormat="1" applyFont="1" applyBorder="1" applyAlignment="1">
      <alignment horizontal="center"/>
    </xf>
    <xf numFmtId="3" fontId="10" fillId="0" borderId="22" xfId="0" applyNumberFormat="1" applyFont="1" applyBorder="1" applyAlignment="1">
      <alignment horizontal="center"/>
    </xf>
    <xf numFmtId="4" fontId="10" fillId="0" borderId="24" xfId="0" applyNumberFormat="1" applyFont="1" applyBorder="1" applyAlignment="1">
      <alignment horizontal="center"/>
    </xf>
    <xf numFmtId="164" fontId="4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164" fontId="19" fillId="6" borderId="3" xfId="0" applyNumberFormat="1" applyFont="1" applyFill="1" applyBorder="1" applyAlignment="1">
      <alignment horizontal="center" vertical="center" wrapText="1"/>
    </xf>
    <xf numFmtId="164" fontId="19" fillId="3" borderId="3" xfId="0" applyNumberFormat="1" applyFont="1" applyFill="1" applyBorder="1" applyAlignment="1">
      <alignment horizontal="center" vertical="center" wrapText="1"/>
    </xf>
    <xf numFmtId="0" fontId="8" fillId="3" borderId="29" xfId="0" applyFont="1" applyFill="1" applyBorder="1"/>
    <xf numFmtId="4" fontId="10" fillId="0" borderId="17" xfId="0" applyNumberFormat="1" applyFont="1" applyBorder="1" applyAlignment="1">
      <alignment horizontal="center"/>
    </xf>
    <xf numFmtId="4" fontId="10" fillId="0" borderId="30" xfId="0" applyNumberFormat="1" applyFont="1" applyBorder="1" applyAlignment="1">
      <alignment horizontal="center"/>
    </xf>
    <xf numFmtId="4" fontId="10" fillId="0" borderId="12" xfId="0" applyNumberFormat="1" applyFont="1" applyBorder="1" applyAlignment="1">
      <alignment horizontal="center"/>
    </xf>
    <xf numFmtId="4" fontId="10" fillId="0" borderId="31" xfId="0" applyNumberFormat="1" applyFont="1" applyBorder="1" applyAlignment="1">
      <alignment horizontal="center"/>
    </xf>
    <xf numFmtId="4" fontId="10" fillId="0" borderId="34" xfId="0" applyNumberFormat="1" applyFont="1" applyBorder="1" applyAlignment="1">
      <alignment horizontal="center"/>
    </xf>
    <xf numFmtId="165" fontId="20" fillId="0" borderId="0" xfId="0" applyNumberFormat="1" applyFont="1" applyAlignment="1">
      <alignment horizontal="center" vertical="center" wrapText="1"/>
    </xf>
    <xf numFmtId="4" fontId="10" fillId="0" borderId="35" xfId="0" applyNumberFormat="1" applyFont="1" applyBorder="1" applyAlignment="1">
      <alignment horizontal="center"/>
    </xf>
    <xf numFmtId="4" fontId="10" fillId="0" borderId="36" xfId="0" applyNumberFormat="1" applyFont="1" applyBorder="1" applyAlignment="1">
      <alignment horizontal="center"/>
    </xf>
    <xf numFmtId="4" fontId="10" fillId="0" borderId="37" xfId="0" applyNumberFormat="1" applyFont="1" applyBorder="1" applyAlignment="1">
      <alignment horizontal="center"/>
    </xf>
    <xf numFmtId="4" fontId="10" fillId="0" borderId="38" xfId="0" applyNumberFormat="1" applyFont="1" applyBorder="1" applyAlignment="1">
      <alignment horizontal="center"/>
    </xf>
    <xf numFmtId="4" fontId="10" fillId="0" borderId="39" xfId="0" applyNumberFormat="1" applyFont="1" applyBorder="1" applyAlignment="1">
      <alignment horizontal="center"/>
    </xf>
    <xf numFmtId="4" fontId="10" fillId="0" borderId="40" xfId="0" applyNumberFormat="1" applyFont="1" applyBorder="1" applyAlignment="1">
      <alignment horizontal="center"/>
    </xf>
    <xf numFmtId="4" fontId="19" fillId="6" borderId="3" xfId="0" applyNumberFormat="1" applyFont="1" applyFill="1" applyBorder="1" applyAlignment="1">
      <alignment horizontal="center" vertical="center" wrapText="1"/>
    </xf>
    <xf numFmtId="4" fontId="19" fillId="6" borderId="29" xfId="0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164" fontId="19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16" fillId="0" borderId="8" xfId="0" applyFont="1" applyBorder="1" applyAlignment="1">
      <alignment vertical="center"/>
    </xf>
    <xf numFmtId="0" fontId="17" fillId="5" borderId="3" xfId="0" applyFont="1" applyFill="1" applyBorder="1" applyAlignment="1">
      <alignment vertical="center"/>
    </xf>
    <xf numFmtId="0" fontId="17" fillId="5" borderId="3" xfId="0" applyFont="1" applyFill="1" applyBorder="1" applyAlignment="1">
      <alignment horizontal="center" vertical="center"/>
    </xf>
    <xf numFmtId="0" fontId="13" fillId="6" borderId="41" xfId="0" applyFont="1" applyFill="1" applyBorder="1" applyAlignment="1">
      <alignment vertical="center" wrapText="1"/>
    </xf>
    <xf numFmtId="0" fontId="9" fillId="0" borderId="44" xfId="0" applyFont="1" applyBorder="1" applyAlignment="1">
      <alignment horizontal="left"/>
    </xf>
    <xf numFmtId="0" fontId="4" fillId="0" borderId="44" xfId="0" applyFont="1" applyBorder="1" applyAlignment="1">
      <alignment horizontal="left"/>
    </xf>
    <xf numFmtId="0" fontId="4" fillId="0" borderId="0" xfId="0" applyFont="1" applyAlignment="1">
      <alignment horizontal="center" vertical="center"/>
    </xf>
    <xf numFmtId="166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0" fontId="9" fillId="0" borderId="0" xfId="0" applyFont="1" applyAlignment="1">
      <alignment horizontal="left" vertical="center" wrapText="1"/>
    </xf>
    <xf numFmtId="4" fontId="9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4" fontId="24" fillId="5" borderId="3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166" fontId="8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10" fontId="10" fillId="0" borderId="0" xfId="0" applyNumberFormat="1" applyFont="1" applyAlignment="1">
      <alignment horizontal="center" vertical="center" wrapText="1"/>
    </xf>
    <xf numFmtId="164" fontId="9" fillId="0" borderId="0" xfId="0" applyNumberFormat="1" applyFont="1" applyAlignment="1">
      <alignment vertical="center"/>
    </xf>
    <xf numFmtId="0" fontId="8" fillId="0" borderId="0" xfId="0" applyFont="1" applyAlignment="1">
      <alignment horizontal="right" vertical="center"/>
    </xf>
    <xf numFmtId="164" fontId="8" fillId="0" borderId="0" xfId="0" applyNumberFormat="1" applyFont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24" fillId="5" borderId="3" xfId="0" applyFont="1" applyFill="1" applyBorder="1" applyAlignment="1">
      <alignment vertical="center"/>
    </xf>
    <xf numFmtId="0" fontId="4" fillId="5" borderId="3" xfId="0" applyFont="1" applyFill="1" applyBorder="1" applyAlignment="1">
      <alignment vertical="center"/>
    </xf>
    <xf numFmtId="0" fontId="26" fillId="0" borderId="0" xfId="0" applyFont="1" applyAlignment="1">
      <alignment horizontal="center" vertical="center"/>
    </xf>
    <xf numFmtId="0" fontId="8" fillId="0" borderId="48" xfId="0" applyFont="1" applyBorder="1" applyAlignment="1">
      <alignment horizontal="left" vertical="center"/>
    </xf>
    <xf numFmtId="9" fontId="10" fillId="0" borderId="0" xfId="0" applyNumberFormat="1" applyFont="1" applyAlignment="1">
      <alignment horizontal="center" vertical="center"/>
    </xf>
    <xf numFmtId="0" fontId="10" fillId="0" borderId="49" xfId="0" applyFont="1" applyBorder="1" applyAlignment="1">
      <alignment vertical="center"/>
    </xf>
    <xf numFmtId="164" fontId="9" fillId="0" borderId="0" xfId="0" applyNumberFormat="1" applyFont="1" applyAlignment="1">
      <alignment horizontal="right" vertical="center"/>
    </xf>
    <xf numFmtId="4" fontId="8" fillId="0" borderId="0" xfId="0" applyNumberFormat="1" applyFont="1" applyAlignment="1">
      <alignment horizontal="center" vertical="center" wrapText="1"/>
    </xf>
    <xf numFmtId="0" fontId="10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165" fontId="17" fillId="5" borderId="3" xfId="0" applyNumberFormat="1" applyFont="1" applyFill="1" applyBorder="1" applyAlignment="1">
      <alignment vertical="center"/>
    </xf>
    <xf numFmtId="0" fontId="27" fillId="5" borderId="3" xfId="0" applyFont="1" applyFill="1" applyBorder="1" applyAlignment="1">
      <alignment vertical="center"/>
    </xf>
    <xf numFmtId="0" fontId="28" fillId="5" borderId="3" xfId="0" applyFont="1" applyFill="1" applyBorder="1" applyAlignment="1">
      <alignment vertical="center"/>
    </xf>
    <xf numFmtId="168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32" fillId="0" borderId="0" xfId="0" applyFont="1"/>
    <xf numFmtId="4" fontId="8" fillId="0" borderId="0" xfId="0" applyNumberFormat="1" applyFont="1"/>
    <xf numFmtId="0" fontId="37" fillId="0" borderId="0" xfId="0" applyFont="1" applyAlignment="1">
      <alignment vertical="center"/>
    </xf>
    <xf numFmtId="0" fontId="37" fillId="0" borderId="0" xfId="0" applyFont="1"/>
    <xf numFmtId="4" fontId="10" fillId="0" borderId="0" xfId="0" applyNumberFormat="1" applyFont="1"/>
    <xf numFmtId="4" fontId="0" fillId="0" borderId="0" xfId="0" applyNumberFormat="1"/>
    <xf numFmtId="44" fontId="4" fillId="0" borderId="0" xfId="1" applyFont="1" applyAlignment="1">
      <alignment vertical="center"/>
    </xf>
    <xf numFmtId="43" fontId="0" fillId="0" borderId="0" xfId="2" applyFont="1"/>
    <xf numFmtId="0" fontId="17" fillId="5" borderId="47" xfId="0" applyFont="1" applyFill="1" applyBorder="1" applyAlignment="1">
      <alignment vertical="center"/>
    </xf>
    <xf numFmtId="14" fontId="10" fillId="0" borderId="41" xfId="0" applyNumberFormat="1" applyFont="1" applyBorder="1" applyAlignment="1">
      <alignment horizontal="left" vertical="center" wrapText="1"/>
    </xf>
    <xf numFmtId="44" fontId="10" fillId="0" borderId="54" xfId="1" applyFont="1" applyBorder="1" applyAlignment="1">
      <alignment horizontal="center" vertical="center" wrapText="1"/>
    </xf>
    <xf numFmtId="0" fontId="10" fillId="0" borderId="54" xfId="1" applyNumberFormat="1" applyFont="1" applyBorder="1" applyAlignment="1">
      <alignment horizontal="center" vertical="center" wrapText="1"/>
    </xf>
    <xf numFmtId="44" fontId="10" fillId="0" borderId="54" xfId="1" applyFont="1" applyBorder="1" applyAlignment="1">
      <alignment horizontal="center" vertical="center"/>
    </xf>
    <xf numFmtId="14" fontId="10" fillId="0" borderId="54" xfId="0" applyNumberFormat="1" applyFont="1" applyBorder="1" applyAlignment="1">
      <alignment horizontal="left" vertical="center" wrapText="1"/>
    </xf>
    <xf numFmtId="0" fontId="10" fillId="0" borderId="54" xfId="0" applyFont="1" applyBorder="1" applyAlignment="1">
      <alignment horizontal="left" vertical="center" wrapText="1"/>
    </xf>
    <xf numFmtId="14" fontId="35" fillId="0" borderId="54" xfId="0" applyNumberFormat="1" applyFont="1" applyBorder="1" applyAlignment="1">
      <alignment horizontal="left" vertical="center" wrapText="1"/>
    </xf>
    <xf numFmtId="44" fontId="6" fillId="0" borderId="0" xfId="1" applyFont="1" applyAlignment="1">
      <alignment vertical="center"/>
    </xf>
    <xf numFmtId="44" fontId="16" fillId="0" borderId="8" xfId="1" applyFont="1" applyBorder="1" applyAlignment="1">
      <alignment vertical="center"/>
    </xf>
    <xf numFmtId="44" fontId="10" fillId="0" borderId="0" xfId="1" applyFont="1"/>
    <xf numFmtId="44" fontId="17" fillId="5" borderId="47" xfId="1" applyFont="1" applyFill="1" applyBorder="1" applyAlignment="1">
      <alignment horizontal="center" vertical="center"/>
    </xf>
    <xf numFmtId="44" fontId="10" fillId="0" borderId="54" xfId="1" applyFont="1" applyBorder="1" applyAlignment="1">
      <alignment horizontal="right" vertical="center" wrapText="1"/>
    </xf>
    <xf numFmtId="44" fontId="9" fillId="3" borderId="43" xfId="1" applyFont="1" applyFill="1" applyBorder="1" applyAlignment="1">
      <alignment horizontal="right" vertical="center"/>
    </xf>
    <xf numFmtId="44" fontId="10" fillId="0" borderId="0" xfId="1" applyFont="1" applyAlignment="1">
      <alignment horizontal="center" vertical="center"/>
    </xf>
    <xf numFmtId="44" fontId="10" fillId="0" borderId="43" xfId="1" applyFont="1" applyBorder="1" applyAlignment="1">
      <alignment horizontal="right" vertical="center" wrapText="1"/>
    </xf>
    <xf numFmtId="44" fontId="10" fillId="0" borderId="0" xfId="1" applyFont="1" applyAlignment="1">
      <alignment horizontal="center"/>
    </xf>
    <xf numFmtId="44" fontId="0" fillId="0" borderId="0" xfId="1" applyFont="1"/>
    <xf numFmtId="44" fontId="10" fillId="0" borderId="54" xfId="1" applyFont="1" applyBorder="1" applyAlignment="1">
      <alignment horizontal="right" vertical="center"/>
    </xf>
    <xf numFmtId="44" fontId="10" fillId="3" borderId="42" xfId="1" applyFont="1" applyFill="1" applyBorder="1" applyAlignment="1">
      <alignment horizontal="center" vertical="center"/>
    </xf>
    <xf numFmtId="44" fontId="35" fillId="0" borderId="54" xfId="1" applyFont="1" applyBorder="1" applyAlignment="1">
      <alignment horizontal="center" vertical="center"/>
    </xf>
    <xf numFmtId="44" fontId="10" fillId="0" borderId="42" xfId="1" applyFont="1" applyBorder="1" applyAlignment="1">
      <alignment horizontal="right" vertical="center"/>
    </xf>
    <xf numFmtId="44" fontId="17" fillId="5" borderId="7" xfId="1" applyFont="1" applyFill="1" applyBorder="1" applyAlignment="1">
      <alignment vertical="center"/>
    </xf>
    <xf numFmtId="43" fontId="6" fillId="0" borderId="0" xfId="2" applyFont="1" applyAlignment="1">
      <alignment vertical="center"/>
    </xf>
    <xf numFmtId="43" fontId="16" fillId="0" borderId="8" xfId="2" applyFont="1" applyBorder="1" applyAlignment="1">
      <alignment vertical="center"/>
    </xf>
    <xf numFmtId="43" fontId="10" fillId="0" borderId="0" xfId="2" applyFont="1"/>
    <xf numFmtId="43" fontId="17" fillId="5" borderId="47" xfId="2" applyFont="1" applyFill="1" applyBorder="1" applyAlignment="1">
      <alignment horizontal="center" vertical="center"/>
    </xf>
    <xf numFmtId="43" fontId="10" fillId="0" borderId="54" xfId="2" applyFont="1" applyBorder="1" applyAlignment="1">
      <alignment horizontal="center" vertical="center" wrapText="1"/>
    </xf>
    <xf numFmtId="43" fontId="10" fillId="3" borderId="42" xfId="2" applyFont="1" applyFill="1" applyBorder="1" applyAlignment="1">
      <alignment horizontal="center" vertical="center"/>
    </xf>
    <xf numFmtId="43" fontId="10" fillId="0" borderId="0" xfId="2" applyFont="1" applyAlignment="1">
      <alignment horizontal="center" vertical="center"/>
    </xf>
    <xf numFmtId="43" fontId="35" fillId="0" borderId="54" xfId="2" applyFont="1" applyBorder="1" applyAlignment="1">
      <alignment horizontal="center" vertical="center" wrapText="1"/>
    </xf>
    <xf numFmtId="43" fontId="10" fillId="0" borderId="42" xfId="2" applyFont="1" applyBorder="1" applyAlignment="1">
      <alignment horizontal="center" vertical="center" wrapText="1"/>
    </xf>
    <xf numFmtId="43" fontId="10" fillId="0" borderId="0" xfId="2" applyFont="1" applyAlignment="1">
      <alignment horizontal="center"/>
    </xf>
    <xf numFmtId="44" fontId="10" fillId="0" borderId="0" xfId="0" applyNumberFormat="1" applyFont="1"/>
    <xf numFmtId="0" fontId="4" fillId="0" borderId="47" xfId="0" applyFont="1" applyBorder="1"/>
    <xf numFmtId="0" fontId="4" fillId="0" borderId="60" xfId="0" applyFont="1" applyBorder="1"/>
    <xf numFmtId="0" fontId="4" fillId="0" borderId="59" xfId="0" applyFont="1" applyBorder="1"/>
    <xf numFmtId="0" fontId="31" fillId="0" borderId="59" xfId="0" applyFont="1" applyBorder="1"/>
    <xf numFmtId="0" fontId="0" fillId="0" borderId="59" xfId="0" applyBorder="1"/>
    <xf numFmtId="0" fontId="0" fillId="0" borderId="47" xfId="0" applyBorder="1"/>
    <xf numFmtId="0" fontId="0" fillId="0" borderId="60" xfId="0" applyBorder="1"/>
    <xf numFmtId="0" fontId="7" fillId="0" borderId="47" xfId="0" applyFont="1" applyBorder="1"/>
    <xf numFmtId="0" fontId="29" fillId="0" borderId="47" xfId="0" applyFont="1" applyBorder="1"/>
    <xf numFmtId="0" fontId="33" fillId="0" borderId="47" xfId="0" applyFont="1" applyBorder="1"/>
    <xf numFmtId="3" fontId="7" fillId="2" borderId="47" xfId="0" applyNumberFormat="1" applyFont="1" applyFill="1" applyBorder="1" applyAlignment="1">
      <alignment horizontal="center"/>
    </xf>
    <xf numFmtId="0" fontId="0" fillId="0" borderId="61" xfId="0" applyBorder="1"/>
    <xf numFmtId="0" fontId="0" fillId="0" borderId="62" xfId="0" applyBorder="1"/>
    <xf numFmtId="0" fontId="0" fillId="0" borderId="64" xfId="0" applyBorder="1"/>
    <xf numFmtId="4" fontId="4" fillId="0" borderId="0" xfId="0" applyNumberFormat="1" applyFont="1"/>
    <xf numFmtId="0" fontId="7" fillId="2" borderId="49" xfId="0" applyFont="1" applyFill="1" applyBorder="1" applyAlignment="1">
      <alignment horizontal="center"/>
    </xf>
    <xf numFmtId="0" fontId="29" fillId="0" borderId="56" xfId="0" applyFont="1" applyBorder="1" applyAlignment="1">
      <alignment horizontal="center"/>
    </xf>
    <xf numFmtId="0" fontId="29" fillId="0" borderId="57" xfId="0" applyFont="1" applyBorder="1" applyAlignment="1">
      <alignment horizontal="center"/>
    </xf>
    <xf numFmtId="0" fontId="29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center"/>
    </xf>
    <xf numFmtId="0" fontId="3" fillId="0" borderId="47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0" fillId="0" borderId="0" xfId="0"/>
    <xf numFmtId="3" fontId="7" fillId="4" borderId="63" xfId="0" applyNumberFormat="1" applyFont="1" applyFill="1" applyBorder="1" applyAlignment="1">
      <alignment horizontal="center"/>
    </xf>
    <xf numFmtId="0" fontId="12" fillId="0" borderId="63" xfId="0" applyFont="1" applyBorder="1"/>
    <xf numFmtId="0" fontId="10" fillId="0" borderId="1" xfId="0" applyFont="1" applyBorder="1" applyAlignment="1">
      <alignment horizontal="center"/>
    </xf>
    <xf numFmtId="0" fontId="12" fillId="0" borderId="1" xfId="0" applyFont="1" applyBorder="1"/>
    <xf numFmtId="0" fontId="0" fillId="0" borderId="62" xfId="0" applyBorder="1" applyAlignment="1">
      <alignment horizontal="center"/>
    </xf>
    <xf numFmtId="3" fontId="7" fillId="4" borderId="49" xfId="0" applyNumberFormat="1" applyFont="1" applyFill="1" applyBorder="1" applyAlignment="1">
      <alignment horizontal="center"/>
    </xf>
    <xf numFmtId="0" fontId="12" fillId="0" borderId="49" xfId="0" applyFont="1" applyBorder="1"/>
    <xf numFmtId="0" fontId="10" fillId="0" borderId="32" xfId="0" applyFont="1" applyBorder="1" applyAlignment="1">
      <alignment horizontal="left"/>
    </xf>
    <xf numFmtId="0" fontId="12" fillId="0" borderId="33" xfId="0" applyFont="1" applyBorder="1"/>
    <xf numFmtId="0" fontId="17" fillId="5" borderId="14" xfId="0" applyFont="1" applyFill="1" applyBorder="1" applyAlignment="1">
      <alignment horizontal="center" vertical="center"/>
    </xf>
    <xf numFmtId="0" fontId="12" fillId="0" borderId="27" xfId="0" applyFont="1" applyBorder="1"/>
    <xf numFmtId="0" fontId="17" fillId="5" borderId="15" xfId="0" applyFont="1" applyFill="1" applyBorder="1" applyAlignment="1">
      <alignment horizontal="center" vertical="center"/>
    </xf>
    <xf numFmtId="0" fontId="12" fillId="0" borderId="28" xfId="0" applyFont="1" applyBorder="1"/>
    <xf numFmtId="0" fontId="17" fillId="5" borderId="25" xfId="0" applyFont="1" applyFill="1" applyBorder="1" applyAlignment="1">
      <alignment horizontal="center" vertical="center"/>
    </xf>
    <xf numFmtId="0" fontId="12" fillId="0" borderId="10" xfId="0" applyFont="1" applyBorder="1"/>
    <xf numFmtId="0" fontId="17" fillId="5" borderId="26" xfId="0" applyFont="1" applyFill="1" applyBorder="1" applyAlignment="1">
      <alignment horizontal="center" vertical="center"/>
    </xf>
    <xf numFmtId="0" fontId="12" fillId="0" borderId="5" xfId="0" applyFont="1" applyBorder="1"/>
    <xf numFmtId="0" fontId="12" fillId="0" borderId="19" xfId="0" applyFont="1" applyBorder="1"/>
    <xf numFmtId="0" fontId="18" fillId="5" borderId="52" xfId="0" applyFont="1" applyFill="1" applyBorder="1" applyAlignment="1">
      <alignment horizontal="center" vertical="center" wrapText="1"/>
    </xf>
    <xf numFmtId="0" fontId="30" fillId="5" borderId="53" xfId="0" applyFont="1" applyFill="1" applyBorder="1" applyAlignment="1">
      <alignment horizontal="center" vertical="center" wrapText="1"/>
    </xf>
    <xf numFmtId="0" fontId="18" fillId="5" borderId="14" xfId="0" applyFont="1" applyFill="1" applyBorder="1" applyAlignment="1">
      <alignment horizontal="center" vertical="center"/>
    </xf>
    <xf numFmtId="0" fontId="12" fillId="0" borderId="20" xfId="0" applyFont="1" applyBorder="1"/>
    <xf numFmtId="0" fontId="17" fillId="5" borderId="25" xfId="0" applyFont="1" applyFill="1" applyBorder="1" applyAlignment="1">
      <alignment horizontal="center" vertical="center" wrapText="1"/>
    </xf>
    <xf numFmtId="0" fontId="17" fillId="5" borderId="14" xfId="0" applyFont="1" applyFill="1" applyBorder="1" applyAlignment="1">
      <alignment horizontal="center" vertical="center" wrapText="1"/>
    </xf>
    <xf numFmtId="0" fontId="17" fillId="5" borderId="13" xfId="0" applyFont="1" applyFill="1" applyBorder="1" applyAlignment="1">
      <alignment horizontal="center" vertical="center" wrapText="1"/>
    </xf>
    <xf numFmtId="0" fontId="17" fillId="5" borderId="41" xfId="0" applyFont="1" applyFill="1" applyBorder="1" applyAlignment="1">
      <alignment horizontal="center" vertical="center" wrapText="1"/>
    </xf>
    <xf numFmtId="0" fontId="17" fillId="5" borderId="42" xfId="0" applyFont="1" applyFill="1" applyBorder="1" applyAlignment="1">
      <alignment horizontal="center" vertical="center" wrapText="1"/>
    </xf>
    <xf numFmtId="0" fontId="17" fillId="5" borderId="18" xfId="0" applyFont="1" applyFill="1" applyBorder="1" applyAlignment="1">
      <alignment horizontal="center" vertical="center" wrapText="1"/>
    </xf>
    <xf numFmtId="0" fontId="10" fillId="0" borderId="21" xfId="0" applyFont="1" applyBorder="1" applyAlignment="1">
      <alignment horizontal="left"/>
    </xf>
    <xf numFmtId="0" fontId="12" fillId="0" borderId="22" xfId="0" applyFont="1" applyBorder="1"/>
    <xf numFmtId="0" fontId="12" fillId="0" borderId="23" xfId="0" applyFont="1" applyBorder="1"/>
    <xf numFmtId="0" fontId="19" fillId="6" borderId="26" xfId="0" applyFont="1" applyFill="1" applyBorder="1" applyAlignment="1">
      <alignment horizontal="left" vertical="center" wrapText="1"/>
    </xf>
    <xf numFmtId="0" fontId="10" fillId="0" borderId="16" xfId="0" applyFont="1" applyBorder="1" applyAlignment="1">
      <alignment horizontal="left"/>
    </xf>
    <xf numFmtId="0" fontId="12" fillId="0" borderId="17" xfId="0" applyFont="1" applyBorder="1"/>
    <xf numFmtId="0" fontId="12" fillId="0" borderId="18" xfId="0" applyFont="1" applyBorder="1"/>
    <xf numFmtId="0" fontId="10" fillId="0" borderId="11" xfId="0" applyFont="1" applyBorder="1" applyAlignment="1">
      <alignment horizontal="left"/>
    </xf>
    <xf numFmtId="0" fontId="12" fillId="0" borderId="12" xfId="0" applyFont="1" applyBorder="1"/>
    <xf numFmtId="0" fontId="12" fillId="0" borderId="13" xfId="0" applyFont="1" applyBorder="1"/>
    <xf numFmtId="0" fontId="17" fillId="5" borderId="9" xfId="0" applyFont="1" applyFill="1" applyBorder="1" applyAlignment="1">
      <alignment vertical="center"/>
    </xf>
    <xf numFmtId="7" fontId="21" fillId="5" borderId="25" xfId="0" applyNumberFormat="1" applyFont="1" applyFill="1" applyBorder="1" applyAlignment="1">
      <alignment horizontal="center" vertical="center"/>
    </xf>
    <xf numFmtId="0" fontId="13" fillId="6" borderId="65" xfId="0" applyFont="1" applyFill="1" applyBorder="1" applyAlignment="1">
      <alignment horizontal="left" vertical="center" wrapText="1"/>
    </xf>
    <xf numFmtId="0" fontId="12" fillId="0" borderId="47" xfId="0" applyFont="1" applyBorder="1" applyAlignment="1">
      <alignment vertical="center"/>
    </xf>
    <xf numFmtId="0" fontId="13" fillId="6" borderId="55" xfId="0" applyFont="1" applyFill="1" applyBorder="1" applyAlignment="1">
      <alignment horizontal="left" vertical="center" wrapText="1"/>
    </xf>
    <xf numFmtId="0" fontId="13" fillId="6" borderId="66" xfId="0" applyFont="1" applyFill="1" applyBorder="1" applyAlignment="1">
      <alignment horizontal="left" vertical="center" wrapText="1"/>
    </xf>
    <xf numFmtId="4" fontId="21" fillId="5" borderId="14" xfId="0" applyNumberFormat="1" applyFont="1" applyFill="1" applyBorder="1" applyAlignment="1">
      <alignment horizontal="right" vertical="center"/>
    </xf>
    <xf numFmtId="0" fontId="8" fillId="0" borderId="48" xfId="0" applyFont="1" applyBorder="1" applyAlignment="1">
      <alignment horizontal="left" vertical="center"/>
    </xf>
    <xf numFmtId="0" fontId="12" fillId="0" borderId="48" xfId="0" applyFont="1" applyBorder="1"/>
    <xf numFmtId="0" fontId="9" fillId="0" borderId="51" xfId="0" applyFont="1" applyBorder="1" applyAlignment="1">
      <alignment horizontal="left" vertical="center" wrapText="1"/>
    </xf>
    <xf numFmtId="0" fontId="12" fillId="0" borderId="51" xfId="0" applyFont="1" applyBorder="1"/>
    <xf numFmtId="4" fontId="9" fillId="0" borderId="0" xfId="0" applyNumberFormat="1" applyFont="1" applyAlignment="1">
      <alignment horizontal="right" vertical="center"/>
    </xf>
    <xf numFmtId="4" fontId="9" fillId="0" borderId="1" xfId="0" applyNumberFormat="1" applyFont="1" applyBorder="1" applyAlignment="1">
      <alignment horizontal="right" vertical="center"/>
    </xf>
    <xf numFmtId="4" fontId="10" fillId="0" borderId="0" xfId="0" applyNumberFormat="1" applyFont="1" applyAlignment="1">
      <alignment horizontal="right" vertical="center"/>
    </xf>
    <xf numFmtId="4" fontId="8" fillId="0" borderId="0" xfId="0" applyNumberFormat="1" applyFont="1" applyAlignment="1">
      <alignment horizontal="right" vertical="center"/>
    </xf>
    <xf numFmtId="167" fontId="8" fillId="0" borderId="0" xfId="0" applyNumberFormat="1" applyFont="1" applyAlignment="1">
      <alignment horizontal="center" vertical="center"/>
    </xf>
    <xf numFmtId="4" fontId="35" fillId="0" borderId="0" xfId="0" applyNumberFormat="1" applyFont="1" applyAlignment="1">
      <alignment horizontal="right" vertical="center"/>
    </xf>
    <xf numFmtId="0" fontId="36" fillId="0" borderId="0" xfId="0" applyFont="1"/>
    <xf numFmtId="4" fontId="8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164" fontId="7" fillId="3" borderId="4" xfId="0" applyNumberFormat="1" applyFont="1" applyFill="1" applyBorder="1" applyAlignment="1">
      <alignment horizontal="center" vertical="center"/>
    </xf>
    <xf numFmtId="10" fontId="9" fillId="0" borderId="0" xfId="0" applyNumberFormat="1" applyFont="1" applyAlignment="1">
      <alignment horizontal="right" vertical="center"/>
    </xf>
    <xf numFmtId="4" fontId="9" fillId="0" borderId="49" xfId="0" applyNumberFormat="1" applyFont="1" applyBorder="1" applyAlignment="1">
      <alignment horizontal="right" vertical="center"/>
    </xf>
    <xf numFmtId="0" fontId="28" fillId="5" borderId="50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7" fillId="5" borderId="4" xfId="0" applyFont="1" applyFill="1" applyBorder="1" applyAlignment="1">
      <alignment horizontal="left" vertical="center" wrapText="1"/>
    </xf>
    <xf numFmtId="4" fontId="17" fillId="5" borderId="4" xfId="0" applyNumberFormat="1" applyFont="1" applyFill="1" applyBorder="1" applyAlignment="1">
      <alignment horizontal="right" vertical="center"/>
    </xf>
    <xf numFmtId="0" fontId="17" fillId="5" borderId="4" xfId="0" applyFont="1" applyFill="1" applyBorder="1" applyAlignment="1">
      <alignment horizontal="right" vertical="center"/>
    </xf>
    <xf numFmtId="4" fontId="25" fillId="5" borderId="4" xfId="0" applyNumberFormat="1" applyFont="1" applyFill="1" applyBorder="1" applyAlignment="1">
      <alignment horizontal="center" vertical="center"/>
    </xf>
    <xf numFmtId="0" fontId="34" fillId="0" borderId="0" xfId="0" applyFont="1" applyAlignment="1">
      <alignment horizontal="left" vertical="center"/>
    </xf>
    <xf numFmtId="9" fontId="10" fillId="0" borderId="0" xfId="0" applyNumberFormat="1" applyFont="1" applyAlignment="1">
      <alignment horizontal="center" vertical="center"/>
    </xf>
    <xf numFmtId="0" fontId="24" fillId="5" borderId="4" xfId="0" applyFont="1" applyFill="1" applyBorder="1" applyAlignment="1">
      <alignment horizontal="left" vertical="center"/>
    </xf>
    <xf numFmtId="166" fontId="24" fillId="5" borderId="4" xfId="0" applyNumberFormat="1" applyFont="1" applyFill="1" applyBorder="1" applyAlignment="1">
      <alignment horizontal="center" vertical="center"/>
    </xf>
    <xf numFmtId="4" fontId="24" fillId="5" borderId="4" xfId="0" applyNumberFormat="1" applyFont="1" applyFill="1" applyBorder="1" applyAlignment="1">
      <alignment horizontal="center" vertical="center"/>
    </xf>
    <xf numFmtId="0" fontId="16" fillId="0" borderId="44" xfId="0" applyFont="1" applyBorder="1" applyAlignment="1">
      <alignment horizontal="left" vertical="center"/>
    </xf>
    <xf numFmtId="0" fontId="12" fillId="0" borderId="44" xfId="0" applyFont="1" applyBorder="1"/>
    <xf numFmtId="4" fontId="22" fillId="0" borderId="0" xfId="0" applyNumberFormat="1" applyFont="1" applyAlignment="1">
      <alignment horizontal="center" vertical="center"/>
    </xf>
    <xf numFmtId="166" fontId="21" fillId="5" borderId="4" xfId="0" applyNumberFormat="1" applyFont="1" applyFill="1" applyBorder="1" applyAlignment="1">
      <alignment horizontal="center" vertical="center"/>
    </xf>
    <xf numFmtId="169" fontId="23" fillId="7" borderId="45" xfId="0" applyNumberFormat="1" applyFont="1" applyFill="1" applyBorder="1" applyAlignment="1">
      <alignment horizontal="center" vertical="center" wrapText="1"/>
    </xf>
    <xf numFmtId="169" fontId="12" fillId="0" borderId="46" xfId="0" applyNumberFormat="1" applyFont="1" applyBorder="1"/>
    <xf numFmtId="169" fontId="12" fillId="0" borderId="47" xfId="0" applyNumberFormat="1" applyFont="1" applyBorder="1"/>
    <xf numFmtId="169" fontId="0" fillId="0" borderId="0" xfId="0" applyNumberFormat="1"/>
    <xf numFmtId="0" fontId="24" fillId="5" borderId="4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10" fontId="10" fillId="0" borderId="0" xfId="0" applyNumberFormat="1" applyFont="1" applyAlignment="1">
      <alignment horizontal="center" vertical="center" wrapText="1"/>
    </xf>
    <xf numFmtId="10" fontId="7" fillId="9" borderId="54" xfId="0" applyNumberFormat="1" applyFont="1" applyFill="1" applyBorder="1" applyAlignment="1">
      <alignment horizontal="center" vertical="center"/>
    </xf>
    <xf numFmtId="0" fontId="12" fillId="0" borderId="54" xfId="0" applyFont="1" applyBorder="1"/>
    <xf numFmtId="0" fontId="13" fillId="8" borderId="4" xfId="0" applyFont="1" applyFill="1" applyBorder="1" applyAlignment="1">
      <alignment horizontal="left" vertical="center" wrapText="1"/>
    </xf>
    <xf numFmtId="0" fontId="13" fillId="8" borderId="4" xfId="0" applyFont="1" applyFill="1" applyBorder="1" applyAlignment="1">
      <alignment horizontal="center" vertical="center" wrapText="1"/>
    </xf>
    <xf numFmtId="0" fontId="13" fillId="8" borderId="4" xfId="0" applyFont="1" applyFill="1" applyBorder="1" applyAlignment="1">
      <alignment horizontal="right" vertical="center" wrapText="1"/>
    </xf>
    <xf numFmtId="166" fontId="8" fillId="0" borderId="0" xfId="0" applyNumberFormat="1" applyFont="1" applyAlignment="1">
      <alignment horizontal="center" vertical="center"/>
    </xf>
    <xf numFmtId="0" fontId="35" fillId="0" borderId="0" xfId="0" applyFont="1" applyAlignment="1">
      <alignment horizontal="left" vertical="center" wrapText="1"/>
    </xf>
    <xf numFmtId="10" fontId="35" fillId="0" borderId="0" xfId="0" applyNumberFormat="1" applyFont="1" applyAlignment="1">
      <alignment horizontal="center" vertical="center" wrapText="1"/>
    </xf>
    <xf numFmtId="4" fontId="38" fillId="0" borderId="0" xfId="0" applyNumberFormat="1" applyFont="1" applyAlignment="1">
      <alignment horizontal="right" vertical="center"/>
    </xf>
    <xf numFmtId="0" fontId="7" fillId="9" borderId="54" xfId="0" applyFont="1" applyFill="1" applyBorder="1" applyAlignment="1">
      <alignment horizontal="center" vertical="center"/>
    </xf>
  </cellXfs>
  <cellStyles count="7">
    <cellStyle name="Moeda" xfId="1" builtinId="4"/>
    <cellStyle name="Moeda 2" xfId="5" xr:uid="{DB41FF9D-29A8-48B5-9E09-139F2BCE6DA3}"/>
    <cellStyle name="Normal" xfId="0" builtinId="0"/>
    <cellStyle name="Normal 2" xfId="3" xr:uid="{7AAEF3DA-289A-4F18-9FEA-2D5649F77834}"/>
    <cellStyle name="Normal 3" xfId="6" xr:uid="{9CF2C7DF-A58E-4E0E-979A-8B9A96B54263}"/>
    <cellStyle name="Vírgula" xfId="2" builtinId="3"/>
    <cellStyle name="Vírgula 2" xfId="4" xr:uid="{FFBFCBB3-DAA8-466E-B715-DAC7C903CC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1004"/>
  <sheetViews>
    <sheetView showGridLines="0" tabSelected="1" zoomScaleNormal="100" workbookViewId="0">
      <selection activeCell="J28" sqref="J28"/>
    </sheetView>
  </sheetViews>
  <sheetFormatPr baseColWidth="10" defaultColWidth="14.5" defaultRowHeight="15" customHeight="1" x14ac:dyDescent="0.2"/>
  <cols>
    <col min="1" max="1" width="4.1640625" customWidth="1"/>
    <col min="2" max="2" width="11.5" customWidth="1"/>
    <col min="3" max="3" width="5.33203125" customWidth="1"/>
    <col min="4" max="4" width="9.6640625" bestFit="1" customWidth="1"/>
    <col min="5" max="5" width="4.33203125" customWidth="1"/>
    <col min="6" max="6" width="2" customWidth="1"/>
    <col min="7" max="7" width="9.1640625" bestFit="1" customWidth="1"/>
    <col min="8" max="8" width="4.33203125" customWidth="1"/>
    <col min="9" max="9" width="2" customWidth="1"/>
    <col min="10" max="10" width="9" bestFit="1" customWidth="1"/>
    <col min="11" max="12" width="4.33203125" customWidth="1"/>
    <col min="13" max="13" width="10.5" customWidth="1"/>
    <col min="14" max="14" width="6.33203125" customWidth="1"/>
    <col min="15" max="15" width="14.5" customWidth="1"/>
    <col min="16" max="16" width="14.6640625" customWidth="1"/>
    <col min="17" max="17" width="40.5" customWidth="1"/>
    <col min="18" max="27" width="4.33203125" customWidth="1"/>
    <col min="28" max="28" width="11.83203125" customWidth="1"/>
    <col min="29" max="29" width="13.83203125" customWidth="1"/>
    <col min="30" max="30" width="47.5" customWidth="1"/>
    <col min="31" max="32" width="4.33203125" customWidth="1"/>
    <col min="33" max="33" width="72.5" customWidth="1"/>
    <col min="34" max="34" width="13.6640625" customWidth="1"/>
    <col min="35" max="35" width="1.5" customWidth="1"/>
    <col min="36" max="42" width="4.33203125" customWidth="1"/>
  </cols>
  <sheetData>
    <row r="1" spans="1:42" ht="15" customHeight="1" x14ac:dyDescent="0.2">
      <c r="A1" s="154"/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6"/>
    </row>
    <row r="2" spans="1:42" ht="15" customHeight="1" x14ac:dyDescent="0.2">
      <c r="A2" s="157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9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2" ht="15" customHeight="1" x14ac:dyDescent="0.2">
      <c r="A3" s="140"/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9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</row>
    <row r="4" spans="1:42" x14ac:dyDescent="0.2">
      <c r="A4" s="141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9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</row>
    <row r="5" spans="1:42" ht="15" customHeight="1" x14ac:dyDescent="0.2">
      <c r="A5" s="142"/>
      <c r="B5" s="138"/>
      <c r="C5" s="138"/>
      <c r="D5" s="143"/>
      <c r="E5" s="143"/>
      <c r="F5" s="138"/>
      <c r="G5" s="138"/>
      <c r="H5" s="138"/>
      <c r="I5" s="138"/>
      <c r="J5" s="138"/>
      <c r="K5" s="138"/>
      <c r="L5" s="144"/>
      <c r="M5" s="2"/>
      <c r="Z5" s="1"/>
      <c r="AA5" s="1"/>
      <c r="AB5" s="3"/>
      <c r="AC5" s="4"/>
    </row>
    <row r="6" spans="1:42" ht="15" customHeight="1" x14ac:dyDescent="0.2">
      <c r="A6" s="140"/>
      <c r="B6" s="143"/>
      <c r="C6" s="138"/>
      <c r="D6" s="138"/>
      <c r="E6" s="138"/>
      <c r="F6" s="138"/>
      <c r="G6" s="138"/>
      <c r="H6" s="138"/>
      <c r="I6" s="138"/>
      <c r="J6" s="138"/>
      <c r="K6" s="138"/>
      <c r="L6" s="139"/>
      <c r="M6" s="1"/>
      <c r="S6" s="1"/>
      <c r="T6" s="1"/>
      <c r="U6" s="1"/>
      <c r="V6" s="1"/>
      <c r="W6" s="1"/>
      <c r="X6" s="1"/>
      <c r="Y6" s="1"/>
      <c r="Z6" s="1"/>
      <c r="AA6" s="1"/>
      <c r="AB6" s="3"/>
      <c r="AC6" s="4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x14ac:dyDescent="0.2">
      <c r="A7" s="140"/>
      <c r="B7" s="145" t="s">
        <v>1</v>
      </c>
      <c r="C7" s="138"/>
      <c r="D7" s="146"/>
      <c r="E7" s="147"/>
      <c r="F7" s="138"/>
      <c r="G7" s="138"/>
      <c r="H7" s="138"/>
      <c r="I7" s="138"/>
      <c r="J7" s="138"/>
      <c r="K7" s="138"/>
      <c r="L7" s="144"/>
      <c r="M7" s="1"/>
      <c r="S7" s="1"/>
      <c r="T7" s="1"/>
      <c r="U7" s="1"/>
      <c r="V7" s="1"/>
      <c r="W7" s="1"/>
      <c r="X7" s="1"/>
      <c r="Y7" s="1"/>
      <c r="Z7" s="1"/>
      <c r="AA7" s="1"/>
      <c r="AB7" s="3"/>
      <c r="AC7" s="4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1:42" x14ac:dyDescent="0.2">
      <c r="A8" s="140"/>
      <c r="B8" s="13" t="s">
        <v>4</v>
      </c>
      <c r="C8" s="9"/>
      <c r="D8" s="138"/>
      <c r="E8" s="138"/>
      <c r="F8" s="138"/>
      <c r="G8" s="138"/>
      <c r="H8" s="138"/>
      <c r="I8" s="9"/>
      <c r="J8" s="9" t="s">
        <v>242</v>
      </c>
      <c r="K8" s="10"/>
      <c r="L8" s="144"/>
      <c r="M8" s="1"/>
      <c r="S8" s="1"/>
      <c r="T8" s="1"/>
      <c r="U8" s="1"/>
      <c r="V8" s="1"/>
      <c r="W8" s="1"/>
      <c r="X8" s="1"/>
      <c r="Y8" s="1"/>
      <c r="Z8" s="1"/>
      <c r="AA8" s="1"/>
      <c r="AB8" s="3"/>
      <c r="AC8" s="4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</row>
    <row r="9" spans="1:42" x14ac:dyDescent="0.2">
      <c r="A9" s="140"/>
      <c r="B9" s="153">
        <v>12</v>
      </c>
      <c r="C9" s="153"/>
      <c r="D9" s="138"/>
      <c r="E9" s="138"/>
      <c r="F9" s="138"/>
      <c r="G9" s="138"/>
      <c r="H9" s="138"/>
      <c r="I9" s="153">
        <v>21</v>
      </c>
      <c r="J9" s="153"/>
      <c r="K9" s="153"/>
      <c r="L9" s="139"/>
      <c r="M9" s="1"/>
      <c r="S9" s="1"/>
      <c r="T9" s="1"/>
      <c r="U9" s="1"/>
      <c r="V9" s="1"/>
      <c r="W9" s="1"/>
      <c r="X9" s="1"/>
      <c r="Y9" s="1"/>
      <c r="Z9" s="1"/>
      <c r="AA9" s="1"/>
      <c r="AB9" s="3"/>
      <c r="AC9" s="4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</row>
    <row r="10" spans="1:42" x14ac:dyDescent="0.2">
      <c r="A10" s="140"/>
      <c r="B10" s="138"/>
      <c r="C10" s="138"/>
      <c r="D10" s="138"/>
      <c r="E10" s="138"/>
      <c r="F10" s="138"/>
      <c r="G10" s="138"/>
      <c r="H10" s="138"/>
      <c r="I10" s="138"/>
      <c r="J10" s="138"/>
      <c r="K10" s="138"/>
      <c r="L10" s="144"/>
      <c r="M10" s="1"/>
      <c r="S10" s="1"/>
      <c r="T10" s="1"/>
      <c r="U10" s="1"/>
      <c r="V10" s="1"/>
      <c r="W10" s="1"/>
      <c r="X10" s="1"/>
      <c r="Y10" s="1"/>
      <c r="Z10" s="1"/>
      <c r="AA10" s="1"/>
      <c r="AB10" s="3"/>
      <c r="AC10" s="4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</row>
    <row r="11" spans="1:42" ht="15" customHeight="1" x14ac:dyDescent="0.3">
      <c r="A11" s="140"/>
      <c r="B11" s="143"/>
      <c r="C11" s="138"/>
      <c r="D11" s="143"/>
      <c r="E11" s="143"/>
      <c r="F11" s="138"/>
      <c r="G11" s="138"/>
      <c r="H11" s="138"/>
      <c r="I11" s="138"/>
      <c r="J11" s="138"/>
      <c r="K11" s="138"/>
      <c r="L11" s="144"/>
      <c r="M11" s="1"/>
      <c r="Z11" s="1"/>
      <c r="AA11" s="1"/>
      <c r="AG11" s="160" t="s">
        <v>0</v>
      </c>
      <c r="AH11" s="161"/>
      <c r="AK11" s="5"/>
    </row>
    <row r="12" spans="1:42" ht="15.75" customHeight="1" x14ac:dyDescent="0.3">
      <c r="A12" s="140"/>
      <c r="B12" s="145" t="s">
        <v>10</v>
      </c>
      <c r="C12" s="138"/>
      <c r="D12" s="143"/>
      <c r="E12" s="143"/>
      <c r="F12" s="138"/>
      <c r="G12" s="138"/>
      <c r="H12" s="138"/>
      <c r="I12" s="138"/>
      <c r="J12" s="138"/>
      <c r="K12" s="138"/>
      <c r="L12" s="144"/>
      <c r="M12" s="1"/>
      <c r="S12" s="1"/>
      <c r="T12" s="1"/>
      <c r="U12" s="1"/>
      <c r="V12" s="1"/>
      <c r="W12" s="1"/>
      <c r="X12" s="1"/>
      <c r="Y12" s="1"/>
      <c r="Z12" s="1"/>
      <c r="AA12" s="1"/>
      <c r="AG12" s="161"/>
      <c r="AH12" s="161"/>
      <c r="AK12" s="5"/>
    </row>
    <row r="13" spans="1:42" x14ac:dyDescent="0.2">
      <c r="A13" s="140"/>
      <c r="B13" s="18" t="s">
        <v>12</v>
      </c>
      <c r="C13" s="10"/>
      <c r="D13" s="164" t="s">
        <v>13</v>
      </c>
      <c r="E13" s="165"/>
      <c r="F13" s="10"/>
      <c r="G13" s="164" t="s">
        <v>169</v>
      </c>
      <c r="H13" s="165"/>
      <c r="I13" s="10"/>
      <c r="J13" s="164" t="s">
        <v>168</v>
      </c>
      <c r="K13" s="165"/>
      <c r="L13" s="144"/>
      <c r="M13" s="1"/>
      <c r="S13" s="1"/>
      <c r="T13" s="1"/>
      <c r="U13" s="1"/>
      <c r="V13" s="1"/>
      <c r="W13" s="1"/>
      <c r="X13" s="1"/>
      <c r="Y13" s="1"/>
      <c r="Z13" s="1"/>
      <c r="AA13" s="1"/>
      <c r="AG13" s="1"/>
      <c r="AH13" s="1"/>
    </row>
    <row r="14" spans="1:42" x14ac:dyDescent="0.2">
      <c r="A14" s="140"/>
      <c r="B14" s="148">
        <v>4000000</v>
      </c>
      <c r="C14" s="138"/>
      <c r="D14" s="167">
        <f>D16/22</f>
        <v>15151.51515151515</v>
      </c>
      <c r="E14" s="168"/>
      <c r="F14" s="138"/>
      <c r="G14" s="167">
        <f>D14</f>
        <v>15151.51515151515</v>
      </c>
      <c r="H14" s="168"/>
      <c r="I14" s="138"/>
      <c r="J14" s="167">
        <f>G14</f>
        <v>15151.51515151515</v>
      </c>
      <c r="K14" s="168"/>
      <c r="L14" s="144"/>
      <c r="M14" s="1"/>
      <c r="S14" s="1"/>
      <c r="T14" s="1"/>
      <c r="U14" s="1"/>
      <c r="V14" s="1"/>
      <c r="W14" s="1"/>
      <c r="X14" s="1"/>
      <c r="Y14" s="1"/>
      <c r="Z14" s="8"/>
      <c r="AA14" s="8"/>
      <c r="AG14" s="11" t="s">
        <v>2</v>
      </c>
      <c r="AH14" s="11" t="s">
        <v>3</v>
      </c>
    </row>
    <row r="15" spans="1:42" ht="15" customHeight="1" x14ac:dyDescent="0.2">
      <c r="A15" s="142"/>
      <c r="B15" s="143"/>
      <c r="C15" s="143"/>
      <c r="D15" s="164" t="s">
        <v>179</v>
      </c>
      <c r="E15" s="165"/>
      <c r="F15" s="143"/>
      <c r="G15" s="143"/>
      <c r="H15" s="143"/>
      <c r="I15" s="143"/>
      <c r="J15" s="143"/>
      <c r="K15" s="143"/>
      <c r="L15" s="144"/>
      <c r="S15" s="1"/>
      <c r="T15" s="1"/>
      <c r="U15" s="1"/>
      <c r="V15" s="1"/>
      <c r="W15" s="1"/>
      <c r="X15" s="1"/>
      <c r="Y15" s="1"/>
      <c r="Z15" s="8"/>
      <c r="AA15" s="8"/>
      <c r="AG15" s="15" t="s">
        <v>5</v>
      </c>
      <c r="AH15" s="16"/>
      <c r="AK15" s="8"/>
    </row>
    <row r="16" spans="1:42" ht="16" thickBot="1" x14ac:dyDescent="0.25">
      <c r="A16" s="149"/>
      <c r="B16" s="150"/>
      <c r="C16" s="150"/>
      <c r="D16" s="162">
        <f>B14/12</f>
        <v>333333.33333333331</v>
      </c>
      <c r="E16" s="163"/>
      <c r="F16" s="150"/>
      <c r="G16" s="166"/>
      <c r="H16" s="166"/>
      <c r="I16" s="150"/>
      <c r="J16" s="166"/>
      <c r="K16" s="166"/>
      <c r="L16" s="151"/>
      <c r="S16" s="1"/>
      <c r="T16" s="1"/>
      <c r="U16" s="1"/>
      <c r="V16" s="1"/>
      <c r="W16" s="1"/>
      <c r="X16" s="1"/>
      <c r="Y16" s="1"/>
      <c r="Z16" s="8"/>
      <c r="AA16" s="8"/>
      <c r="AG16" s="14" t="s">
        <v>7</v>
      </c>
      <c r="AH16" s="17">
        <v>0</v>
      </c>
      <c r="AK16" s="8"/>
    </row>
    <row r="17" spans="1:37" ht="15.75" customHeight="1" x14ac:dyDescent="0.2">
      <c r="S17" s="1"/>
      <c r="T17" s="1"/>
      <c r="U17" s="1"/>
      <c r="V17" s="1"/>
      <c r="W17" s="1"/>
      <c r="X17" s="1"/>
      <c r="Y17" s="1"/>
      <c r="Z17" s="8"/>
      <c r="AA17" s="8"/>
      <c r="AG17" s="14" t="s">
        <v>8</v>
      </c>
      <c r="AH17" s="17">
        <v>0</v>
      </c>
      <c r="AK17" s="8"/>
    </row>
    <row r="18" spans="1:37" ht="15" customHeight="1" x14ac:dyDescent="0.2">
      <c r="S18" s="1"/>
      <c r="T18" s="1"/>
      <c r="U18" s="1"/>
      <c r="V18" s="1"/>
      <c r="W18" s="1"/>
      <c r="X18" s="1"/>
      <c r="Y18" s="1"/>
      <c r="Z18" s="8"/>
      <c r="AA18" s="8"/>
      <c r="AG18" s="14" t="s">
        <v>9</v>
      </c>
      <c r="AH18" s="17">
        <v>0</v>
      </c>
      <c r="AK18" s="8"/>
    </row>
    <row r="19" spans="1:37" ht="15" customHeight="1" x14ac:dyDescent="0.2">
      <c r="S19" s="1"/>
      <c r="T19" s="1"/>
      <c r="U19" s="1"/>
      <c r="V19" s="1"/>
      <c r="W19" s="1"/>
      <c r="X19" s="1"/>
      <c r="Y19" s="1"/>
      <c r="Z19" s="8"/>
      <c r="AA19" s="8"/>
      <c r="AG19" s="14" t="s">
        <v>11</v>
      </c>
      <c r="AH19" s="17">
        <v>0</v>
      </c>
      <c r="AK19" s="8"/>
    </row>
    <row r="20" spans="1:37" ht="15" customHeight="1" x14ac:dyDescent="0.2">
      <c r="S20" s="1"/>
      <c r="T20" s="1"/>
      <c r="U20" s="1"/>
      <c r="V20" s="1"/>
      <c r="W20" s="1"/>
      <c r="X20" s="1"/>
      <c r="Y20" s="1"/>
      <c r="Z20" s="8"/>
      <c r="AA20" s="8"/>
      <c r="AG20" s="14" t="s">
        <v>14</v>
      </c>
      <c r="AH20" s="17">
        <v>0</v>
      </c>
      <c r="AK20" s="8"/>
    </row>
    <row r="21" spans="1:37" ht="15" customHeight="1" x14ac:dyDescent="0.2">
      <c r="S21" s="1"/>
      <c r="T21" s="1"/>
      <c r="U21" s="1"/>
      <c r="V21" s="1"/>
      <c r="W21" s="1"/>
      <c r="X21" s="1"/>
      <c r="Y21" s="1"/>
      <c r="Z21" s="8"/>
      <c r="AA21" s="8"/>
      <c r="AG21" s="14" t="s">
        <v>15</v>
      </c>
      <c r="AH21" s="17">
        <v>0</v>
      </c>
      <c r="AK21" s="8"/>
    </row>
    <row r="22" spans="1:37" x14ac:dyDescent="0.2">
      <c r="A22" s="1"/>
      <c r="C22" s="1"/>
      <c r="F22" s="1"/>
      <c r="G22" s="1"/>
      <c r="H22" s="1"/>
      <c r="I22" s="1"/>
      <c r="J22" s="1"/>
      <c r="K22" s="1"/>
      <c r="M22" s="1"/>
      <c r="S22" s="1"/>
      <c r="T22" s="1"/>
      <c r="U22" s="1"/>
      <c r="V22" s="1"/>
      <c r="W22" s="1"/>
      <c r="X22" s="1"/>
      <c r="Y22" s="1"/>
      <c r="Z22" s="8"/>
      <c r="AA22" s="8"/>
      <c r="AG22" s="14" t="s">
        <v>16</v>
      </c>
      <c r="AH22" s="17">
        <v>9.0899999999999995E-2</v>
      </c>
    </row>
    <row r="23" spans="1:37" x14ac:dyDescent="0.2">
      <c r="A23" s="1"/>
      <c r="C23" s="1"/>
      <c r="F23" s="1"/>
      <c r="G23" s="1"/>
      <c r="H23" s="1"/>
      <c r="I23" s="1"/>
      <c r="J23" s="1"/>
      <c r="K23" s="1"/>
      <c r="M23" s="1"/>
      <c r="S23" s="1"/>
      <c r="T23" s="1"/>
      <c r="U23" s="1"/>
      <c r="V23" s="1"/>
      <c r="W23" s="1"/>
      <c r="X23" s="1"/>
      <c r="Y23" s="1"/>
      <c r="Z23" s="8"/>
      <c r="AA23" s="8"/>
      <c r="AG23" s="14" t="s">
        <v>17</v>
      </c>
      <c r="AH23" s="17">
        <v>0</v>
      </c>
    </row>
    <row r="24" spans="1:37" x14ac:dyDescent="0.2">
      <c r="A24" s="1"/>
      <c r="C24" s="1"/>
      <c r="F24" s="1"/>
      <c r="G24" s="1"/>
      <c r="H24" s="1"/>
      <c r="I24" s="1"/>
      <c r="J24" s="1"/>
      <c r="K24" s="1"/>
      <c r="M24" s="1"/>
      <c r="S24" s="1"/>
      <c r="T24" s="1"/>
      <c r="U24" s="1"/>
      <c r="V24" s="1"/>
      <c r="W24" s="1"/>
      <c r="X24" s="1"/>
      <c r="Y24" s="1"/>
      <c r="Z24" s="8"/>
      <c r="AA24" s="8"/>
      <c r="AG24" s="14" t="s">
        <v>18</v>
      </c>
      <c r="AH24" s="17"/>
    </row>
    <row r="25" spans="1:37" ht="15.75" customHeight="1" x14ac:dyDescent="0.2">
      <c r="A25" s="1"/>
      <c r="C25" s="1"/>
      <c r="F25" s="1"/>
      <c r="G25" s="1"/>
      <c r="H25" s="1"/>
      <c r="I25" s="1"/>
      <c r="J25" s="1"/>
      <c r="K25" s="1"/>
      <c r="M25" s="1"/>
      <c r="S25" s="1"/>
      <c r="T25" s="1"/>
      <c r="U25" s="1"/>
      <c r="V25" s="1"/>
      <c r="W25" s="1"/>
      <c r="X25" s="1"/>
      <c r="Y25" s="1"/>
      <c r="Z25" s="8"/>
      <c r="AA25" s="8"/>
      <c r="AG25" s="19" t="s">
        <v>19</v>
      </c>
      <c r="AH25" s="20">
        <f>SUM(AH16:AH24)</f>
        <v>9.0899999999999995E-2</v>
      </c>
    </row>
    <row r="26" spans="1:37" ht="15.75" customHeight="1" x14ac:dyDescent="0.2">
      <c r="A26" s="1"/>
      <c r="C26" s="1"/>
      <c r="F26" s="1"/>
      <c r="G26" s="1"/>
      <c r="H26" s="1"/>
      <c r="I26" s="1"/>
      <c r="J26" s="1"/>
      <c r="K26" s="1"/>
      <c r="M26" s="1"/>
      <c r="S26" s="1"/>
      <c r="T26" s="1"/>
      <c r="U26" s="1"/>
      <c r="V26" s="1"/>
      <c r="W26" s="1"/>
      <c r="X26" s="1"/>
      <c r="Y26" s="1"/>
      <c r="Z26" s="8"/>
      <c r="AA26" s="8"/>
      <c r="AG26" s="15" t="s">
        <v>20</v>
      </c>
      <c r="AH26" s="16"/>
    </row>
    <row r="27" spans="1:37" ht="15.75" customHeight="1" x14ac:dyDescent="0.2">
      <c r="A27" s="1"/>
      <c r="C27" s="1"/>
      <c r="F27" s="1"/>
      <c r="G27" s="1"/>
      <c r="H27" s="1"/>
      <c r="I27" s="1"/>
      <c r="J27" s="1"/>
      <c r="K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8"/>
      <c r="AA27" s="8"/>
      <c r="AG27" s="14" t="s">
        <v>21</v>
      </c>
      <c r="AH27" s="17">
        <v>0.1111</v>
      </c>
    </row>
    <row r="28" spans="1:37" ht="15.75" customHeight="1" x14ac:dyDescent="0.2">
      <c r="A28" s="1"/>
      <c r="C28" s="1"/>
      <c r="F28" s="1"/>
      <c r="G28" s="1"/>
      <c r="H28" s="1"/>
      <c r="I28" s="1"/>
      <c r="J28" s="1"/>
      <c r="K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8"/>
      <c r="AA28" s="8"/>
      <c r="AG28" s="14" t="s">
        <v>22</v>
      </c>
      <c r="AH28" s="17">
        <v>4.5999999999999999E-3</v>
      </c>
    </row>
    <row r="29" spans="1:37" ht="15.75" customHeight="1" x14ac:dyDescent="0.2">
      <c r="A29" s="1"/>
      <c r="C29" s="1"/>
      <c r="F29" s="1"/>
      <c r="G29" s="1"/>
      <c r="H29" s="1"/>
      <c r="I29" s="1"/>
      <c r="J29" s="1"/>
      <c r="K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G29" s="14" t="s">
        <v>23</v>
      </c>
      <c r="AH29" s="17">
        <v>1.3299999999999999E-2</v>
      </c>
    </row>
    <row r="30" spans="1:37" ht="15.75" customHeight="1" x14ac:dyDescent="0.2">
      <c r="A30" s="1"/>
      <c r="C30" s="1"/>
      <c r="F30" s="1"/>
      <c r="G30" s="1"/>
      <c r="H30" s="1"/>
      <c r="I30" s="1"/>
      <c r="J30" s="1"/>
      <c r="K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G30" s="14" t="s">
        <v>24</v>
      </c>
      <c r="AH30" s="17">
        <v>4.0000000000000002E-4</v>
      </c>
    </row>
    <row r="31" spans="1:37" ht="15.75" customHeight="1" x14ac:dyDescent="0.2">
      <c r="A31" s="1"/>
      <c r="C31" s="1"/>
      <c r="F31" s="1"/>
      <c r="G31" s="1"/>
      <c r="H31" s="1"/>
      <c r="I31" s="1"/>
      <c r="J31" s="1"/>
      <c r="K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G31" s="14" t="s">
        <v>25</v>
      </c>
      <c r="AH31" s="17">
        <v>0.01</v>
      </c>
    </row>
    <row r="32" spans="1:37" ht="15.75" customHeight="1" x14ac:dyDescent="0.2">
      <c r="A32" s="1"/>
      <c r="C32" s="1"/>
      <c r="F32" s="1"/>
      <c r="G32" s="1"/>
      <c r="H32" s="1"/>
      <c r="I32" s="1"/>
      <c r="J32" s="1"/>
      <c r="K32" s="1"/>
      <c r="Z32" s="1"/>
      <c r="AA32" s="1"/>
      <c r="AB32" s="3"/>
      <c r="AC32" s="4"/>
      <c r="AG32" s="14" t="s">
        <v>26</v>
      </c>
      <c r="AH32" s="17">
        <v>2.9999999999999997E-4</v>
      </c>
    </row>
    <row r="33" spans="1:42" ht="15.75" customHeight="1" x14ac:dyDescent="0.2">
      <c r="A33" s="1"/>
      <c r="C33" s="1"/>
      <c r="F33" s="1"/>
      <c r="G33" s="1"/>
      <c r="H33" s="1"/>
      <c r="I33" s="1"/>
      <c r="J33" s="1"/>
      <c r="K33" s="1"/>
      <c r="Z33" s="1"/>
      <c r="AA33" s="1"/>
      <c r="AB33" s="3"/>
      <c r="AC33" s="4"/>
      <c r="AG33" s="14" t="s">
        <v>18</v>
      </c>
      <c r="AH33" s="17"/>
    </row>
    <row r="34" spans="1:42" ht="15.75" customHeight="1" x14ac:dyDescent="0.2">
      <c r="A34" s="1"/>
      <c r="C34" s="1"/>
      <c r="F34" s="1"/>
      <c r="G34" s="1"/>
      <c r="H34" s="1"/>
      <c r="I34" s="1"/>
      <c r="J34" s="1"/>
      <c r="K34" s="1"/>
      <c r="Z34" s="1"/>
      <c r="AA34" s="1"/>
      <c r="AB34" s="3"/>
      <c r="AC34" s="4"/>
      <c r="AG34" s="19" t="s">
        <v>27</v>
      </c>
      <c r="AH34" s="20">
        <f>SUM(AH26:AH33)</f>
        <v>0.13970000000000002</v>
      </c>
    </row>
    <row r="35" spans="1:42" ht="15.75" customHeight="1" x14ac:dyDescent="0.2">
      <c r="A35" s="1"/>
      <c r="C35" s="1"/>
      <c r="F35" s="1"/>
      <c r="G35" s="1"/>
      <c r="H35" s="1"/>
      <c r="I35" s="1"/>
      <c r="J35" s="1"/>
      <c r="K35" s="1"/>
      <c r="Z35" s="1"/>
      <c r="AA35" s="1"/>
      <c r="AB35" s="3"/>
      <c r="AC35" s="4"/>
      <c r="AG35" s="15" t="s">
        <v>28</v>
      </c>
      <c r="AH35" s="16"/>
    </row>
    <row r="36" spans="1:42" ht="15.75" customHeight="1" x14ac:dyDescent="0.2">
      <c r="A36" s="1"/>
      <c r="C36" s="1"/>
      <c r="F36" s="1"/>
      <c r="G36" s="1"/>
      <c r="H36" s="1"/>
      <c r="I36" s="1"/>
      <c r="J36" s="1"/>
      <c r="K36" s="1"/>
      <c r="Z36" s="1"/>
      <c r="AA36" s="1"/>
      <c r="AB36" s="3"/>
      <c r="AC36" s="4"/>
      <c r="AG36" s="14" t="s">
        <v>29</v>
      </c>
      <c r="AH36" s="17">
        <v>8.3299999999999999E-2</v>
      </c>
    </row>
    <row r="37" spans="1:42" ht="15.75" customHeight="1" x14ac:dyDescent="0.2">
      <c r="A37" s="1"/>
      <c r="C37" s="1"/>
      <c r="F37" s="1"/>
      <c r="G37" s="1"/>
      <c r="H37" s="1"/>
      <c r="I37" s="1"/>
      <c r="J37" s="1"/>
      <c r="K37" s="1"/>
      <c r="Z37" s="1"/>
      <c r="AA37" s="1"/>
      <c r="AB37" s="3"/>
      <c r="AC37" s="4"/>
      <c r="AG37" s="14" t="s">
        <v>30</v>
      </c>
      <c r="AH37" s="17">
        <v>0.04</v>
      </c>
    </row>
    <row r="38" spans="1:42" ht="15.75" customHeight="1" x14ac:dyDescent="0.2">
      <c r="A38" s="1"/>
      <c r="C38" s="1"/>
      <c r="F38" s="1"/>
      <c r="G38" s="1"/>
      <c r="H38" s="1"/>
      <c r="I38" s="1"/>
      <c r="J38" s="1"/>
      <c r="K38" s="1"/>
      <c r="Z38" s="1"/>
      <c r="AA38" s="1"/>
      <c r="AB38" s="3"/>
      <c r="AC38" s="4"/>
      <c r="AG38" s="15" t="s">
        <v>18</v>
      </c>
      <c r="AH38" s="16"/>
    </row>
    <row r="39" spans="1:42" ht="15.75" customHeight="1" x14ac:dyDescent="0.2">
      <c r="A39" s="1"/>
      <c r="C39" s="1"/>
      <c r="F39" s="1"/>
      <c r="G39" s="1"/>
      <c r="H39" s="1"/>
      <c r="I39" s="1"/>
      <c r="J39" s="1"/>
      <c r="K39" s="1"/>
      <c r="Z39" s="1"/>
      <c r="AA39" s="1"/>
      <c r="AB39" s="3"/>
      <c r="AC39" s="4"/>
      <c r="AG39" s="19" t="s">
        <v>31</v>
      </c>
      <c r="AH39" s="20">
        <f>SUM(AH36:AH38)</f>
        <v>0.12329999999999999</v>
      </c>
    </row>
    <row r="40" spans="1:42" ht="15.75" customHeight="1" x14ac:dyDescent="0.2">
      <c r="A40" s="1"/>
      <c r="C40" s="1"/>
      <c r="F40" s="1"/>
      <c r="G40" s="1"/>
      <c r="H40" s="1"/>
      <c r="I40" s="1"/>
      <c r="J40" s="1"/>
      <c r="K40" s="1"/>
      <c r="Z40" s="1"/>
      <c r="AA40" s="1"/>
      <c r="AB40" s="3"/>
      <c r="AC40" s="4"/>
      <c r="AG40" s="15" t="s">
        <v>32</v>
      </c>
      <c r="AH40" s="16"/>
    </row>
    <row r="41" spans="1:42" ht="15.75" customHeight="1" x14ac:dyDescent="0.2">
      <c r="A41" s="1"/>
      <c r="C41" s="1"/>
      <c r="F41" s="1"/>
      <c r="G41" s="1"/>
      <c r="H41" s="1"/>
      <c r="I41" s="1"/>
      <c r="J41" s="1"/>
      <c r="K41" s="1"/>
      <c r="Z41" s="1"/>
      <c r="AA41" s="1"/>
      <c r="AB41" s="3"/>
      <c r="AC41" s="4"/>
      <c r="AG41" s="14" t="s">
        <v>33</v>
      </c>
      <c r="AH41" s="17">
        <v>0.02</v>
      </c>
    </row>
    <row r="42" spans="1:42" ht="15.75" customHeight="1" x14ac:dyDescent="0.2">
      <c r="A42" s="1"/>
      <c r="C42" s="1"/>
      <c r="F42" s="1"/>
      <c r="G42" s="1"/>
      <c r="H42" s="1"/>
      <c r="I42" s="1"/>
      <c r="J42" s="1"/>
      <c r="K42" s="1"/>
      <c r="Z42" s="1"/>
      <c r="AA42" s="1"/>
      <c r="AB42" s="3"/>
      <c r="AC42" s="4"/>
      <c r="AG42" s="14" t="s">
        <v>34</v>
      </c>
      <c r="AH42" s="17">
        <v>7.0999999999999994E-2</v>
      </c>
    </row>
    <row r="43" spans="1:42" ht="15.75" customHeight="1" x14ac:dyDescent="0.2">
      <c r="A43" s="1"/>
      <c r="C43" s="1"/>
      <c r="F43" s="1"/>
      <c r="G43" s="1"/>
      <c r="H43" s="1"/>
      <c r="I43" s="1"/>
      <c r="J43" s="1"/>
      <c r="K43" s="1"/>
      <c r="Z43" s="1"/>
      <c r="AA43" s="1"/>
      <c r="AB43" s="3"/>
      <c r="AC43" s="4"/>
      <c r="AG43" s="19" t="s">
        <v>35</v>
      </c>
      <c r="AH43" s="20">
        <f>SUM(AH41:AH42)</f>
        <v>9.0999999999999998E-2</v>
      </c>
    </row>
    <row r="44" spans="1:42" ht="24" customHeight="1" x14ac:dyDescent="0.2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Z44" s="1"/>
      <c r="AA44" s="1"/>
      <c r="AB44" s="3"/>
      <c r="AC44" s="22"/>
      <c r="AD44" s="21"/>
      <c r="AE44" s="21"/>
      <c r="AF44" s="21"/>
      <c r="AG44" s="23" t="s">
        <v>36</v>
      </c>
      <c r="AH44" s="24">
        <f>AH25+AH34+AH39+AH43</f>
        <v>0.44489999999999996</v>
      </c>
      <c r="AI44" s="21"/>
      <c r="AJ44" s="21"/>
      <c r="AK44" s="21"/>
      <c r="AL44" s="21"/>
      <c r="AM44" s="21"/>
      <c r="AN44" s="21"/>
      <c r="AO44" s="21"/>
      <c r="AP44" s="21"/>
    </row>
    <row r="45" spans="1:42" ht="15.75" customHeight="1" x14ac:dyDescent="0.2">
      <c r="A45" s="1"/>
      <c r="C45" s="1"/>
      <c r="F45" s="1"/>
      <c r="G45" s="1"/>
      <c r="H45" s="1"/>
      <c r="I45" s="1"/>
      <c r="J45" s="1"/>
      <c r="K45" s="1"/>
      <c r="Z45" s="1"/>
      <c r="AA45" s="1"/>
      <c r="AB45" s="3"/>
      <c r="AC45" s="4"/>
    </row>
    <row r="46" spans="1:42" ht="15.75" customHeight="1" x14ac:dyDescent="0.2">
      <c r="A46" s="1"/>
      <c r="C46" s="1"/>
      <c r="F46" s="1"/>
      <c r="G46" s="1"/>
      <c r="H46" s="1"/>
      <c r="I46" s="1"/>
      <c r="J46" s="1"/>
      <c r="K46" s="1"/>
      <c r="Z46" s="1"/>
      <c r="AA46" s="1"/>
      <c r="AB46" s="3"/>
      <c r="AC46" s="4"/>
    </row>
    <row r="47" spans="1:42" ht="15.75" customHeight="1" x14ac:dyDescent="0.2">
      <c r="A47" s="1"/>
      <c r="C47" s="1"/>
      <c r="F47" s="1"/>
      <c r="G47" s="1"/>
      <c r="H47" s="1"/>
      <c r="I47" s="1"/>
      <c r="J47" s="1"/>
      <c r="K47" s="1"/>
      <c r="Z47" s="1"/>
      <c r="AA47" s="1"/>
      <c r="AB47" s="3"/>
      <c r="AC47" s="4"/>
    </row>
    <row r="48" spans="1:42" ht="15.75" customHeight="1" x14ac:dyDescent="0.2">
      <c r="A48" s="1"/>
      <c r="C48" s="1"/>
      <c r="F48" s="1"/>
      <c r="G48" s="1"/>
      <c r="H48" s="1"/>
      <c r="I48" s="1"/>
      <c r="J48" s="1"/>
      <c r="K48" s="1"/>
      <c r="Z48" s="1"/>
      <c r="AA48" s="1"/>
      <c r="AB48" s="3"/>
      <c r="AC48" s="4"/>
    </row>
    <row r="49" spans="1:29" ht="15.75" customHeight="1" x14ac:dyDescent="0.2">
      <c r="A49" s="1"/>
      <c r="C49" s="1"/>
      <c r="F49" s="1"/>
      <c r="G49" s="1"/>
      <c r="H49" s="1"/>
      <c r="I49" s="1"/>
      <c r="J49" s="1"/>
      <c r="K49" s="1"/>
      <c r="Z49" s="1"/>
      <c r="AA49" s="1"/>
      <c r="AB49" s="3"/>
      <c r="AC49" s="4"/>
    </row>
    <row r="50" spans="1:29" ht="15.75" customHeight="1" x14ac:dyDescent="0.2">
      <c r="A50" s="1"/>
      <c r="C50" s="1"/>
      <c r="F50" s="1"/>
      <c r="G50" s="1"/>
      <c r="H50" s="1"/>
      <c r="I50" s="1"/>
      <c r="J50" s="1"/>
      <c r="K50" s="1"/>
      <c r="Z50" s="1"/>
      <c r="AA50" s="1"/>
      <c r="AB50" s="3"/>
      <c r="AC50" s="4"/>
    </row>
    <row r="51" spans="1:29" ht="15.75" customHeight="1" x14ac:dyDescent="0.2">
      <c r="A51" s="1"/>
      <c r="C51" s="1"/>
      <c r="F51" s="1"/>
      <c r="G51" s="1"/>
      <c r="H51" s="1"/>
      <c r="I51" s="1"/>
      <c r="J51" s="1"/>
      <c r="K51" s="1"/>
      <c r="Z51" s="1"/>
      <c r="AA51" s="1"/>
      <c r="AB51" s="3"/>
      <c r="AC51" s="4"/>
    </row>
    <row r="52" spans="1:29" ht="15.75" customHeight="1" x14ac:dyDescent="0.2">
      <c r="A52" s="1"/>
      <c r="C52" s="1"/>
      <c r="F52" s="1"/>
      <c r="G52" s="1"/>
      <c r="H52" s="1"/>
      <c r="I52" s="1"/>
      <c r="J52" s="1"/>
      <c r="K52" s="1"/>
      <c r="Z52" s="1"/>
      <c r="AA52" s="1"/>
      <c r="AB52" s="3"/>
      <c r="AC52" s="4"/>
    </row>
    <row r="53" spans="1:29" ht="15.75" customHeight="1" x14ac:dyDescent="0.2">
      <c r="A53" s="1"/>
      <c r="C53" s="1"/>
      <c r="F53" s="1"/>
      <c r="G53" s="1"/>
      <c r="H53" s="1"/>
      <c r="I53" s="1"/>
      <c r="J53" s="1"/>
      <c r="K53" s="1"/>
      <c r="Z53" s="1"/>
      <c r="AA53" s="1"/>
      <c r="AB53" s="3"/>
      <c r="AC53" s="4"/>
    </row>
    <row r="54" spans="1:29" ht="15.75" customHeight="1" x14ac:dyDescent="0.2">
      <c r="A54" s="1"/>
      <c r="C54" s="1"/>
      <c r="F54" s="1"/>
      <c r="G54" s="1"/>
      <c r="H54" s="1"/>
      <c r="I54" s="1"/>
      <c r="J54" s="1"/>
      <c r="K54" s="1"/>
      <c r="Z54" s="1"/>
      <c r="AA54" s="1"/>
      <c r="AB54" s="3"/>
      <c r="AC54" s="4"/>
    </row>
    <row r="55" spans="1:29" ht="15.75" customHeight="1" x14ac:dyDescent="0.2">
      <c r="A55" s="1"/>
      <c r="C55" s="1"/>
      <c r="F55" s="1"/>
      <c r="G55" s="1"/>
      <c r="H55" s="1"/>
      <c r="I55" s="1"/>
      <c r="J55" s="1"/>
      <c r="K55" s="1"/>
      <c r="Z55" s="1"/>
      <c r="AA55" s="1"/>
      <c r="AB55" s="3"/>
      <c r="AC55" s="4"/>
    </row>
    <row r="56" spans="1:29" ht="15.75" customHeight="1" x14ac:dyDescent="0.2">
      <c r="A56" s="1"/>
      <c r="C56" s="1"/>
      <c r="F56" s="1"/>
      <c r="G56" s="1"/>
      <c r="H56" s="1"/>
      <c r="I56" s="1"/>
      <c r="J56" s="1"/>
      <c r="K56" s="1"/>
      <c r="Z56" s="1"/>
      <c r="AA56" s="1"/>
      <c r="AB56" s="3"/>
      <c r="AC56" s="4"/>
    </row>
    <row r="57" spans="1:29" ht="15.75" customHeight="1" x14ac:dyDescent="0.2">
      <c r="A57" s="1"/>
      <c r="C57" s="1"/>
      <c r="F57" s="1"/>
      <c r="G57" s="1"/>
      <c r="H57" s="1"/>
      <c r="I57" s="1"/>
      <c r="J57" s="1"/>
      <c r="K57" s="1"/>
      <c r="Z57" s="1"/>
      <c r="AA57" s="1"/>
      <c r="AB57" s="3"/>
      <c r="AC57" s="4"/>
    </row>
    <row r="58" spans="1:29" ht="15.75" customHeight="1" x14ac:dyDescent="0.2">
      <c r="A58" s="1"/>
      <c r="C58" s="1"/>
      <c r="F58" s="1"/>
      <c r="G58" s="1"/>
      <c r="H58" s="1"/>
      <c r="I58" s="1"/>
      <c r="J58" s="1"/>
      <c r="K58" s="1"/>
      <c r="Z58" s="1"/>
      <c r="AA58" s="1"/>
      <c r="AB58" s="3"/>
      <c r="AC58" s="4"/>
    </row>
    <row r="59" spans="1:29" ht="15.75" customHeight="1" x14ac:dyDescent="0.2">
      <c r="A59" s="1"/>
      <c r="C59" s="1"/>
      <c r="F59" s="1"/>
      <c r="G59" s="1"/>
      <c r="H59" s="1"/>
      <c r="I59" s="1"/>
      <c r="J59" s="1"/>
      <c r="K59" s="1"/>
      <c r="Z59" s="1"/>
      <c r="AA59" s="1"/>
      <c r="AB59" s="3"/>
      <c r="AC59" s="4"/>
    </row>
    <row r="60" spans="1:29" ht="15.75" customHeight="1" x14ac:dyDescent="0.2">
      <c r="A60" s="1"/>
      <c r="C60" s="1"/>
      <c r="F60" s="1"/>
      <c r="G60" s="1"/>
      <c r="H60" s="1"/>
      <c r="I60" s="1"/>
      <c r="J60" s="1"/>
      <c r="K60" s="1"/>
      <c r="Z60" s="1"/>
      <c r="AA60" s="1"/>
      <c r="AB60" s="3"/>
      <c r="AC60" s="4"/>
    </row>
    <row r="61" spans="1:29" ht="15.75" customHeight="1" x14ac:dyDescent="0.2">
      <c r="A61" s="1"/>
      <c r="C61" s="1"/>
      <c r="F61" s="1"/>
      <c r="G61" s="1"/>
      <c r="H61" s="1"/>
      <c r="I61" s="1"/>
      <c r="J61" s="1"/>
      <c r="K61" s="1"/>
      <c r="Z61" s="1"/>
      <c r="AA61" s="1"/>
      <c r="AB61" s="3"/>
      <c r="AC61" s="4"/>
    </row>
    <row r="62" spans="1:29" ht="15.75" customHeight="1" x14ac:dyDescent="0.2">
      <c r="A62" s="1"/>
      <c r="C62" s="1"/>
      <c r="F62" s="1"/>
      <c r="G62" s="1"/>
      <c r="H62" s="1"/>
      <c r="I62" s="1"/>
      <c r="J62" s="1"/>
      <c r="K62" s="1"/>
      <c r="Z62" s="1"/>
      <c r="AA62" s="1"/>
      <c r="AB62" s="3"/>
      <c r="AC62" s="4"/>
    </row>
    <row r="63" spans="1:29" ht="15.75" customHeight="1" x14ac:dyDescent="0.2">
      <c r="A63" s="1"/>
      <c r="C63" s="1"/>
      <c r="F63" s="1"/>
      <c r="G63" s="1"/>
      <c r="H63" s="1"/>
      <c r="I63" s="1"/>
      <c r="J63" s="1"/>
      <c r="K63" s="1"/>
      <c r="Z63" s="1"/>
      <c r="AA63" s="1"/>
      <c r="AB63" s="3"/>
      <c r="AC63" s="4"/>
    </row>
    <row r="64" spans="1:29" ht="15.75" customHeight="1" x14ac:dyDescent="0.2">
      <c r="A64" s="1"/>
      <c r="C64" s="1"/>
      <c r="F64" s="1"/>
      <c r="G64" s="1"/>
      <c r="H64" s="1"/>
      <c r="I64" s="1"/>
      <c r="J64" s="1"/>
      <c r="K64" s="1"/>
      <c r="Z64" s="1"/>
      <c r="AA64" s="1"/>
      <c r="AB64" s="3"/>
      <c r="AC64" s="4"/>
    </row>
    <row r="65" spans="1:29" ht="15.75" customHeight="1" x14ac:dyDescent="0.2">
      <c r="A65" s="1"/>
      <c r="C65" s="1"/>
      <c r="F65" s="1"/>
      <c r="G65" s="1"/>
      <c r="H65" s="1"/>
      <c r="I65" s="1"/>
      <c r="J65" s="1"/>
      <c r="K65" s="1"/>
      <c r="Z65" s="1"/>
      <c r="AA65" s="1"/>
      <c r="AB65" s="3"/>
      <c r="AC65" s="4"/>
    </row>
    <row r="66" spans="1:29" ht="15.75" customHeight="1" x14ac:dyDescent="0.2">
      <c r="A66" s="1"/>
      <c r="C66" s="1"/>
      <c r="F66" s="1"/>
      <c r="G66" s="1"/>
      <c r="H66" s="1"/>
      <c r="I66" s="1"/>
      <c r="J66" s="1"/>
      <c r="K66" s="1"/>
      <c r="Z66" s="1"/>
      <c r="AA66" s="1"/>
      <c r="AB66" s="3"/>
      <c r="AC66" s="4"/>
    </row>
    <row r="67" spans="1:29" ht="15.75" customHeight="1" x14ac:dyDescent="0.2">
      <c r="A67" s="1"/>
      <c r="C67" s="1"/>
      <c r="F67" s="1"/>
      <c r="G67" s="1"/>
      <c r="H67" s="1"/>
      <c r="I67" s="1"/>
      <c r="J67" s="1"/>
      <c r="K67" s="1"/>
      <c r="Z67" s="1"/>
      <c r="AA67" s="1"/>
      <c r="AB67" s="3"/>
      <c r="AC67" s="4"/>
    </row>
    <row r="68" spans="1:29" ht="15.75" customHeight="1" x14ac:dyDescent="0.2">
      <c r="A68" s="1"/>
      <c r="C68" s="1"/>
      <c r="F68" s="1"/>
      <c r="G68" s="1"/>
      <c r="H68" s="1"/>
      <c r="I68" s="1"/>
      <c r="J68" s="1"/>
      <c r="K68" s="1"/>
      <c r="Z68" s="1"/>
      <c r="AA68" s="1"/>
      <c r="AB68" s="3"/>
      <c r="AC68" s="4"/>
    </row>
    <row r="69" spans="1:29" ht="15.75" customHeight="1" x14ac:dyDescent="0.2">
      <c r="A69" s="1"/>
      <c r="C69" s="1"/>
      <c r="F69" s="1"/>
      <c r="G69" s="1"/>
      <c r="H69" s="1"/>
      <c r="I69" s="1"/>
      <c r="J69" s="1"/>
      <c r="K69" s="1"/>
      <c r="Z69" s="1"/>
      <c r="AA69" s="1"/>
      <c r="AB69" s="3"/>
      <c r="AC69" s="4"/>
    </row>
    <row r="70" spans="1:29" ht="15.75" customHeight="1" x14ac:dyDescent="0.2">
      <c r="A70" s="1"/>
      <c r="C70" s="1"/>
      <c r="F70" s="1"/>
      <c r="G70" s="1"/>
      <c r="H70" s="1"/>
      <c r="I70" s="1"/>
      <c r="J70" s="1"/>
      <c r="K70" s="1"/>
      <c r="Z70" s="1"/>
      <c r="AA70" s="1"/>
      <c r="AB70" s="3"/>
      <c r="AC70" s="4"/>
    </row>
    <row r="71" spans="1:29" ht="15.75" customHeight="1" x14ac:dyDescent="0.2">
      <c r="A71" s="1"/>
      <c r="C71" s="1"/>
      <c r="F71" s="1"/>
      <c r="G71" s="1"/>
      <c r="H71" s="1"/>
      <c r="I71" s="1"/>
      <c r="J71" s="1"/>
      <c r="K71" s="1"/>
      <c r="Z71" s="1"/>
      <c r="AA71" s="1"/>
      <c r="AB71" s="3"/>
      <c r="AC71" s="4"/>
    </row>
    <row r="72" spans="1:29" ht="15.75" customHeight="1" x14ac:dyDescent="0.2">
      <c r="A72" s="1"/>
      <c r="C72" s="1"/>
      <c r="F72" s="1"/>
      <c r="G72" s="1"/>
      <c r="H72" s="1"/>
      <c r="I72" s="1"/>
      <c r="J72" s="1"/>
      <c r="K72" s="1"/>
      <c r="Z72" s="1"/>
      <c r="AA72" s="1"/>
      <c r="AB72" s="3"/>
      <c r="AC72" s="4"/>
    </row>
    <row r="73" spans="1:29" ht="15.75" customHeight="1" x14ac:dyDescent="0.2">
      <c r="A73" s="1"/>
      <c r="C73" s="1"/>
      <c r="F73" s="1"/>
      <c r="G73" s="1"/>
      <c r="H73" s="1"/>
      <c r="I73" s="1"/>
      <c r="J73" s="1"/>
      <c r="K73" s="1"/>
      <c r="Z73" s="1"/>
      <c r="AA73" s="1"/>
      <c r="AB73" s="3"/>
      <c r="AC73" s="4"/>
    </row>
    <row r="74" spans="1:29" ht="15.75" customHeight="1" x14ac:dyDescent="0.2">
      <c r="A74" s="1"/>
      <c r="C74" s="1"/>
      <c r="F74" s="1"/>
      <c r="G74" s="1"/>
      <c r="H74" s="1"/>
      <c r="I74" s="1"/>
      <c r="J74" s="1"/>
      <c r="K74" s="1"/>
      <c r="Z74" s="1"/>
      <c r="AA74" s="1"/>
      <c r="AB74" s="3"/>
      <c r="AC74" s="4"/>
    </row>
    <row r="75" spans="1:29" ht="15.75" customHeight="1" x14ac:dyDescent="0.2">
      <c r="A75" s="1"/>
      <c r="C75" s="1"/>
      <c r="F75" s="1"/>
      <c r="G75" s="1"/>
      <c r="H75" s="1"/>
      <c r="I75" s="1"/>
      <c r="J75" s="1"/>
      <c r="K75" s="1"/>
      <c r="Z75" s="1"/>
      <c r="AA75" s="1"/>
      <c r="AB75" s="3"/>
      <c r="AC75" s="4"/>
    </row>
    <row r="76" spans="1:29" ht="15.75" customHeight="1" x14ac:dyDescent="0.2">
      <c r="A76" s="1"/>
      <c r="C76" s="1"/>
      <c r="F76" s="1"/>
      <c r="G76" s="1"/>
      <c r="H76" s="1"/>
      <c r="I76" s="1"/>
      <c r="J76" s="1"/>
      <c r="K76" s="1"/>
      <c r="Z76" s="1"/>
      <c r="AA76" s="1"/>
      <c r="AB76" s="3"/>
      <c r="AC76" s="4"/>
    </row>
    <row r="77" spans="1:29" ht="15.75" customHeight="1" x14ac:dyDescent="0.2">
      <c r="A77" s="1"/>
      <c r="C77" s="1"/>
      <c r="F77" s="1"/>
      <c r="G77" s="1"/>
      <c r="H77" s="1"/>
      <c r="I77" s="1"/>
      <c r="J77" s="1"/>
      <c r="K77" s="1"/>
      <c r="Z77" s="1"/>
      <c r="AA77" s="1"/>
      <c r="AB77" s="3"/>
      <c r="AC77" s="4"/>
    </row>
    <row r="78" spans="1:29" ht="15.75" customHeight="1" x14ac:dyDescent="0.2">
      <c r="A78" s="1"/>
      <c r="C78" s="1"/>
      <c r="F78" s="1"/>
      <c r="G78" s="1"/>
      <c r="H78" s="1"/>
      <c r="I78" s="1"/>
      <c r="J78" s="1"/>
      <c r="K78" s="1"/>
      <c r="Z78" s="1"/>
      <c r="AA78" s="1"/>
      <c r="AB78" s="3"/>
      <c r="AC78" s="4"/>
    </row>
    <row r="79" spans="1:29" ht="15.75" customHeight="1" x14ac:dyDescent="0.2">
      <c r="A79" s="1"/>
      <c r="C79" s="1"/>
      <c r="F79" s="1"/>
      <c r="G79" s="1"/>
      <c r="H79" s="1"/>
      <c r="I79" s="1"/>
      <c r="J79" s="1"/>
      <c r="K79" s="1"/>
      <c r="Z79" s="1"/>
      <c r="AA79" s="1"/>
      <c r="AB79" s="3"/>
      <c r="AC79" s="4"/>
    </row>
    <row r="80" spans="1:29" ht="15.75" customHeight="1" x14ac:dyDescent="0.2">
      <c r="A80" s="1"/>
      <c r="C80" s="1"/>
      <c r="F80" s="1"/>
      <c r="G80" s="1"/>
      <c r="H80" s="1"/>
      <c r="I80" s="1"/>
      <c r="J80" s="1"/>
      <c r="K80" s="1"/>
      <c r="Z80" s="1"/>
      <c r="AA80" s="1"/>
      <c r="AB80" s="3"/>
      <c r="AC80" s="4"/>
    </row>
    <row r="81" spans="1:29" ht="15.75" customHeight="1" x14ac:dyDescent="0.2">
      <c r="A81" s="1"/>
      <c r="C81" s="1"/>
      <c r="F81" s="1"/>
      <c r="G81" s="1"/>
      <c r="H81" s="1"/>
      <c r="I81" s="1"/>
      <c r="J81" s="1"/>
      <c r="K81" s="1"/>
      <c r="Z81" s="1"/>
      <c r="AA81" s="1"/>
      <c r="AB81" s="3"/>
      <c r="AC81" s="4"/>
    </row>
    <row r="82" spans="1:29" ht="15.75" customHeight="1" x14ac:dyDescent="0.2">
      <c r="A82" s="1"/>
      <c r="C82" s="1"/>
      <c r="F82" s="1"/>
      <c r="G82" s="1"/>
      <c r="H82" s="1"/>
      <c r="I82" s="1"/>
      <c r="J82" s="1"/>
      <c r="K82" s="1"/>
      <c r="Z82" s="1"/>
      <c r="AA82" s="1"/>
      <c r="AB82" s="3"/>
      <c r="AC82" s="4"/>
    </row>
    <row r="83" spans="1:29" ht="15.75" customHeight="1" x14ac:dyDescent="0.2">
      <c r="A83" s="1"/>
      <c r="C83" s="1"/>
      <c r="F83" s="1"/>
      <c r="G83" s="1"/>
      <c r="H83" s="1"/>
      <c r="I83" s="1"/>
      <c r="J83" s="1"/>
      <c r="K83" s="1"/>
      <c r="Z83" s="1"/>
      <c r="AA83" s="1"/>
      <c r="AB83" s="3"/>
      <c r="AC83" s="4"/>
    </row>
    <row r="84" spans="1:29" ht="15.75" customHeight="1" x14ac:dyDescent="0.2">
      <c r="A84" s="1"/>
      <c r="C84" s="1"/>
      <c r="F84" s="1"/>
      <c r="G84" s="1"/>
      <c r="H84" s="1"/>
      <c r="I84" s="1"/>
      <c r="J84" s="1"/>
      <c r="K84" s="1"/>
      <c r="Z84" s="1"/>
      <c r="AA84" s="1"/>
      <c r="AB84" s="3"/>
      <c r="AC84" s="4"/>
    </row>
    <row r="85" spans="1:29" ht="15.75" customHeight="1" x14ac:dyDescent="0.2">
      <c r="A85" s="1"/>
      <c r="C85" s="1"/>
      <c r="F85" s="1"/>
      <c r="G85" s="1"/>
      <c r="H85" s="1"/>
      <c r="I85" s="1"/>
      <c r="J85" s="1"/>
      <c r="K85" s="1"/>
      <c r="Z85" s="1"/>
      <c r="AA85" s="1"/>
      <c r="AB85" s="3"/>
      <c r="AC85" s="4"/>
    </row>
    <row r="86" spans="1:29" ht="15.75" customHeight="1" x14ac:dyDescent="0.2">
      <c r="A86" s="1"/>
      <c r="C86" s="1"/>
      <c r="F86" s="1"/>
      <c r="G86" s="1"/>
      <c r="H86" s="1"/>
      <c r="I86" s="1"/>
      <c r="J86" s="1"/>
      <c r="K86" s="1"/>
      <c r="Z86" s="1"/>
      <c r="AA86" s="1"/>
      <c r="AB86" s="3"/>
      <c r="AC86" s="4"/>
    </row>
    <row r="87" spans="1:29" ht="15.75" customHeight="1" x14ac:dyDescent="0.2">
      <c r="A87" s="1"/>
      <c r="C87" s="1"/>
      <c r="F87" s="1"/>
      <c r="G87" s="1"/>
      <c r="H87" s="1"/>
      <c r="I87" s="1"/>
      <c r="J87" s="1"/>
      <c r="K87" s="1"/>
      <c r="Z87" s="1"/>
      <c r="AA87" s="1"/>
      <c r="AB87" s="3"/>
      <c r="AC87" s="4"/>
    </row>
    <row r="88" spans="1:29" ht="15.75" customHeight="1" x14ac:dyDescent="0.2">
      <c r="A88" s="1"/>
      <c r="C88" s="1"/>
      <c r="F88" s="1"/>
      <c r="G88" s="1"/>
      <c r="H88" s="1"/>
      <c r="I88" s="1"/>
      <c r="J88" s="1"/>
      <c r="K88" s="1"/>
      <c r="Z88" s="1"/>
      <c r="AA88" s="1"/>
      <c r="AB88" s="3"/>
      <c r="AC88" s="4"/>
    </row>
    <row r="89" spans="1:29" ht="15.75" customHeight="1" x14ac:dyDescent="0.2">
      <c r="A89" s="1"/>
      <c r="C89" s="1"/>
      <c r="F89" s="1"/>
      <c r="G89" s="1"/>
      <c r="H89" s="1"/>
      <c r="I89" s="1"/>
      <c r="J89" s="1"/>
      <c r="K89" s="1"/>
      <c r="Z89" s="1"/>
      <c r="AA89" s="1"/>
      <c r="AB89" s="3"/>
      <c r="AC89" s="4"/>
    </row>
    <row r="90" spans="1:29" ht="15.75" customHeight="1" x14ac:dyDescent="0.2">
      <c r="A90" s="1"/>
      <c r="C90" s="1"/>
      <c r="F90" s="1"/>
      <c r="G90" s="1"/>
      <c r="H90" s="1"/>
      <c r="I90" s="1"/>
      <c r="J90" s="1"/>
      <c r="K90" s="1"/>
      <c r="Z90" s="1"/>
      <c r="AA90" s="1"/>
      <c r="AB90" s="3"/>
      <c r="AC90" s="4"/>
    </row>
    <row r="91" spans="1:29" ht="15.75" customHeight="1" x14ac:dyDescent="0.2">
      <c r="A91" s="1"/>
      <c r="C91" s="1"/>
      <c r="F91" s="1"/>
      <c r="G91" s="1"/>
      <c r="H91" s="1"/>
      <c r="I91" s="1"/>
      <c r="J91" s="1"/>
      <c r="K91" s="1"/>
      <c r="Z91" s="1"/>
      <c r="AA91" s="1"/>
      <c r="AB91" s="3"/>
      <c r="AC91" s="4"/>
    </row>
    <row r="92" spans="1:29" ht="15.75" customHeight="1" x14ac:dyDescent="0.2">
      <c r="A92" s="1"/>
      <c r="C92" s="1"/>
      <c r="F92" s="1"/>
      <c r="G92" s="1"/>
      <c r="H92" s="1"/>
      <c r="I92" s="1"/>
      <c r="J92" s="1"/>
      <c r="K92" s="1"/>
      <c r="Z92" s="1"/>
      <c r="AA92" s="1"/>
      <c r="AB92" s="3"/>
      <c r="AC92" s="4"/>
    </row>
    <row r="93" spans="1:29" ht="15.75" customHeight="1" x14ac:dyDescent="0.2">
      <c r="A93" s="1"/>
      <c r="C93" s="1"/>
      <c r="F93" s="1"/>
      <c r="G93" s="1"/>
      <c r="H93" s="1"/>
      <c r="I93" s="1"/>
      <c r="J93" s="1"/>
      <c r="K93" s="1"/>
      <c r="Z93" s="1"/>
      <c r="AA93" s="1"/>
      <c r="AB93" s="3"/>
      <c r="AC93" s="4"/>
    </row>
    <row r="94" spans="1:29" ht="15.75" customHeight="1" x14ac:dyDescent="0.2">
      <c r="A94" s="1"/>
      <c r="C94" s="1"/>
      <c r="F94" s="1"/>
      <c r="G94" s="1"/>
      <c r="H94" s="1"/>
      <c r="I94" s="1"/>
      <c r="J94" s="1"/>
      <c r="K94" s="1"/>
      <c r="Z94" s="1"/>
      <c r="AA94" s="1"/>
      <c r="AB94" s="3"/>
      <c r="AC94" s="4"/>
    </row>
    <row r="95" spans="1:29" ht="15.75" customHeight="1" x14ac:dyDescent="0.2">
      <c r="A95" s="1"/>
      <c r="C95" s="1"/>
      <c r="F95" s="1"/>
      <c r="G95" s="1"/>
      <c r="H95" s="1"/>
      <c r="I95" s="1"/>
      <c r="J95" s="1"/>
      <c r="K95" s="1"/>
      <c r="Z95" s="1"/>
      <c r="AA95" s="1"/>
      <c r="AB95" s="3"/>
      <c r="AC95" s="4"/>
    </row>
    <row r="96" spans="1:29" ht="15.75" customHeight="1" x14ac:dyDescent="0.2">
      <c r="A96" s="1"/>
      <c r="C96" s="1"/>
      <c r="F96" s="1"/>
      <c r="G96" s="1"/>
      <c r="H96" s="1"/>
      <c r="I96" s="1"/>
      <c r="J96" s="1"/>
      <c r="K96" s="1"/>
      <c r="Z96" s="1"/>
      <c r="AA96" s="1"/>
      <c r="AB96" s="3"/>
      <c r="AC96" s="4"/>
    </row>
    <row r="97" spans="1:29" ht="15.75" customHeight="1" x14ac:dyDescent="0.2">
      <c r="A97" s="1"/>
      <c r="C97" s="1"/>
      <c r="F97" s="1"/>
      <c r="G97" s="1"/>
      <c r="H97" s="1"/>
      <c r="I97" s="1"/>
      <c r="J97" s="1"/>
      <c r="K97" s="1"/>
      <c r="Z97" s="1"/>
      <c r="AA97" s="1"/>
      <c r="AB97" s="3"/>
      <c r="AC97" s="4"/>
    </row>
    <row r="98" spans="1:29" ht="15.75" customHeight="1" x14ac:dyDescent="0.2">
      <c r="A98" s="1"/>
      <c r="C98" s="1"/>
      <c r="F98" s="1"/>
      <c r="G98" s="1"/>
      <c r="H98" s="1"/>
      <c r="I98" s="1"/>
      <c r="J98" s="1"/>
      <c r="K98" s="1"/>
      <c r="Z98" s="1"/>
      <c r="AA98" s="1"/>
      <c r="AB98" s="3"/>
      <c r="AC98" s="4"/>
    </row>
    <row r="99" spans="1:29" ht="15.75" customHeight="1" x14ac:dyDescent="0.2">
      <c r="A99" s="1"/>
      <c r="C99" s="1"/>
      <c r="F99" s="1"/>
      <c r="G99" s="1"/>
      <c r="H99" s="1"/>
      <c r="I99" s="1"/>
      <c r="J99" s="1"/>
      <c r="K99" s="1"/>
      <c r="Z99" s="1"/>
      <c r="AA99" s="1"/>
      <c r="AB99" s="3"/>
      <c r="AC99" s="4"/>
    </row>
    <row r="100" spans="1:29" ht="15.75" customHeight="1" x14ac:dyDescent="0.2">
      <c r="A100" s="1"/>
      <c r="C100" s="1"/>
      <c r="F100" s="1"/>
      <c r="G100" s="1"/>
      <c r="H100" s="1"/>
      <c r="I100" s="1"/>
      <c r="J100" s="1"/>
      <c r="K100" s="1"/>
      <c r="Z100" s="1"/>
      <c r="AA100" s="1"/>
      <c r="AB100" s="3"/>
      <c r="AC100" s="4"/>
    </row>
    <row r="101" spans="1:29" ht="15.75" customHeight="1" x14ac:dyDescent="0.2">
      <c r="A101" s="1"/>
      <c r="C101" s="1"/>
      <c r="F101" s="1"/>
      <c r="G101" s="1"/>
      <c r="H101" s="1"/>
      <c r="I101" s="1"/>
      <c r="J101" s="1"/>
      <c r="K101" s="1"/>
      <c r="Z101" s="1"/>
      <c r="AA101" s="1"/>
      <c r="AB101" s="3"/>
      <c r="AC101" s="4"/>
    </row>
    <row r="102" spans="1:29" ht="15.75" customHeight="1" x14ac:dyDescent="0.2">
      <c r="A102" s="1"/>
      <c r="C102" s="1"/>
      <c r="F102" s="1"/>
      <c r="G102" s="1"/>
      <c r="H102" s="1"/>
      <c r="I102" s="1"/>
      <c r="J102" s="1"/>
      <c r="K102" s="1"/>
      <c r="Z102" s="1"/>
      <c r="AA102" s="1"/>
      <c r="AB102" s="3"/>
      <c r="AC102" s="4"/>
    </row>
    <row r="103" spans="1:29" ht="15.75" customHeight="1" x14ac:dyDescent="0.2">
      <c r="A103" s="1"/>
      <c r="C103" s="1"/>
      <c r="F103" s="1"/>
      <c r="G103" s="1"/>
      <c r="H103" s="1"/>
      <c r="I103" s="1"/>
      <c r="J103" s="1"/>
      <c r="K103" s="1"/>
      <c r="Z103" s="1"/>
      <c r="AA103" s="1"/>
      <c r="AB103" s="3"/>
      <c r="AC103" s="4"/>
    </row>
    <row r="104" spans="1:29" ht="15.75" customHeight="1" x14ac:dyDescent="0.2">
      <c r="A104" s="1"/>
      <c r="C104" s="1"/>
      <c r="F104" s="1"/>
      <c r="G104" s="1"/>
      <c r="H104" s="1"/>
      <c r="I104" s="1"/>
      <c r="J104" s="1"/>
      <c r="K104" s="1"/>
      <c r="Z104" s="1"/>
      <c r="AA104" s="1"/>
      <c r="AB104" s="3"/>
      <c r="AC104" s="4"/>
    </row>
    <row r="105" spans="1:29" ht="15.75" customHeight="1" x14ac:dyDescent="0.2">
      <c r="A105" s="1"/>
      <c r="C105" s="1"/>
      <c r="F105" s="1"/>
      <c r="G105" s="1"/>
      <c r="H105" s="1"/>
      <c r="I105" s="1"/>
      <c r="J105" s="1"/>
      <c r="K105" s="1"/>
      <c r="Z105" s="1"/>
      <c r="AA105" s="1"/>
      <c r="AB105" s="3"/>
      <c r="AC105" s="4"/>
    </row>
    <row r="106" spans="1:29" ht="15.75" customHeight="1" x14ac:dyDescent="0.2">
      <c r="A106" s="1"/>
      <c r="C106" s="1"/>
      <c r="F106" s="1"/>
      <c r="G106" s="1"/>
      <c r="H106" s="1"/>
      <c r="I106" s="1"/>
      <c r="J106" s="1"/>
      <c r="K106" s="1"/>
      <c r="Z106" s="1"/>
      <c r="AA106" s="1"/>
      <c r="AB106" s="3"/>
      <c r="AC106" s="4"/>
    </row>
    <row r="107" spans="1:29" ht="15.75" customHeight="1" x14ac:dyDescent="0.2">
      <c r="A107" s="1"/>
      <c r="C107" s="1"/>
      <c r="F107" s="1"/>
      <c r="G107" s="1"/>
      <c r="H107" s="1"/>
      <c r="I107" s="1"/>
      <c r="J107" s="1"/>
      <c r="K107" s="1"/>
      <c r="Z107" s="1"/>
      <c r="AA107" s="1"/>
      <c r="AB107" s="3"/>
      <c r="AC107" s="4"/>
    </row>
    <row r="108" spans="1:29" ht="15.75" customHeight="1" x14ac:dyDescent="0.2">
      <c r="A108" s="1"/>
      <c r="C108" s="1"/>
      <c r="F108" s="1"/>
      <c r="G108" s="1"/>
      <c r="H108" s="1"/>
      <c r="I108" s="1"/>
      <c r="J108" s="1"/>
      <c r="K108" s="1"/>
      <c r="Z108" s="1"/>
      <c r="AA108" s="1"/>
      <c r="AB108" s="3"/>
      <c r="AC108" s="4"/>
    </row>
    <row r="109" spans="1:29" ht="15.75" customHeight="1" x14ac:dyDescent="0.2">
      <c r="A109" s="1"/>
      <c r="C109" s="1"/>
      <c r="F109" s="1"/>
      <c r="G109" s="1"/>
      <c r="H109" s="1"/>
      <c r="I109" s="1"/>
      <c r="J109" s="1"/>
      <c r="K109" s="1"/>
      <c r="Z109" s="1"/>
      <c r="AA109" s="1"/>
      <c r="AB109" s="3"/>
      <c r="AC109" s="4"/>
    </row>
    <row r="110" spans="1:29" ht="15.75" customHeight="1" x14ac:dyDescent="0.2">
      <c r="A110" s="1"/>
      <c r="C110" s="1"/>
      <c r="F110" s="1"/>
      <c r="G110" s="1"/>
      <c r="H110" s="1"/>
      <c r="I110" s="1"/>
      <c r="J110" s="1"/>
      <c r="K110" s="1"/>
      <c r="Z110" s="1"/>
      <c r="AA110" s="1"/>
      <c r="AB110" s="3"/>
      <c r="AC110" s="4"/>
    </row>
    <row r="111" spans="1:29" ht="15.75" customHeight="1" x14ac:dyDescent="0.2">
      <c r="A111" s="1"/>
      <c r="C111" s="1"/>
      <c r="F111" s="1"/>
      <c r="G111" s="1"/>
      <c r="H111" s="1"/>
      <c r="I111" s="1"/>
      <c r="J111" s="1"/>
      <c r="K111" s="1"/>
      <c r="Z111" s="1"/>
      <c r="AA111" s="1"/>
      <c r="AB111" s="3"/>
      <c r="AC111" s="4"/>
    </row>
    <row r="112" spans="1:29" ht="15.75" customHeight="1" x14ac:dyDescent="0.2">
      <c r="A112" s="1"/>
      <c r="C112" s="1"/>
      <c r="F112" s="1"/>
      <c r="G112" s="1"/>
      <c r="H112" s="1"/>
      <c r="I112" s="1"/>
      <c r="J112" s="1"/>
      <c r="K112" s="1"/>
      <c r="Z112" s="1"/>
      <c r="AA112" s="1"/>
      <c r="AB112" s="3"/>
      <c r="AC112" s="4"/>
    </row>
    <row r="113" spans="1:29" ht="15.75" customHeight="1" x14ac:dyDescent="0.2">
      <c r="A113" s="1"/>
      <c r="C113" s="1"/>
      <c r="F113" s="1"/>
      <c r="G113" s="1"/>
      <c r="H113" s="1"/>
      <c r="I113" s="1"/>
      <c r="J113" s="1"/>
      <c r="K113" s="1"/>
      <c r="Z113" s="1"/>
      <c r="AA113" s="1"/>
      <c r="AB113" s="3"/>
      <c r="AC113" s="4"/>
    </row>
    <row r="114" spans="1:29" ht="15.75" customHeight="1" x14ac:dyDescent="0.2">
      <c r="A114" s="1"/>
      <c r="C114" s="1"/>
      <c r="F114" s="1"/>
      <c r="G114" s="1"/>
      <c r="H114" s="1"/>
      <c r="I114" s="1"/>
      <c r="J114" s="1"/>
      <c r="K114" s="1"/>
      <c r="Z114" s="1"/>
      <c r="AA114" s="1"/>
      <c r="AB114" s="3"/>
      <c r="AC114" s="4"/>
    </row>
    <row r="115" spans="1:29" ht="15.75" customHeight="1" x14ac:dyDescent="0.2">
      <c r="A115" s="1"/>
      <c r="C115" s="1"/>
      <c r="F115" s="1"/>
      <c r="G115" s="1"/>
      <c r="H115" s="1"/>
      <c r="I115" s="1"/>
      <c r="J115" s="1"/>
      <c r="K115" s="1"/>
      <c r="Z115" s="1"/>
      <c r="AA115" s="1"/>
      <c r="AB115" s="3"/>
      <c r="AC115" s="4"/>
    </row>
    <row r="116" spans="1:29" ht="15.75" customHeight="1" x14ac:dyDescent="0.2">
      <c r="A116" s="1"/>
      <c r="C116" s="1"/>
      <c r="F116" s="1"/>
      <c r="G116" s="1"/>
      <c r="H116" s="1"/>
      <c r="I116" s="1"/>
      <c r="J116" s="1"/>
      <c r="K116" s="1"/>
      <c r="Z116" s="1"/>
      <c r="AA116" s="1"/>
      <c r="AB116" s="3"/>
      <c r="AC116" s="4"/>
    </row>
    <row r="117" spans="1:29" ht="15.75" customHeight="1" x14ac:dyDescent="0.2">
      <c r="A117" s="1"/>
      <c r="C117" s="1"/>
      <c r="F117" s="1"/>
      <c r="G117" s="1"/>
      <c r="H117" s="1"/>
      <c r="I117" s="1"/>
      <c r="J117" s="1"/>
      <c r="K117" s="1"/>
      <c r="Z117" s="1"/>
      <c r="AA117" s="1"/>
      <c r="AB117" s="3"/>
      <c r="AC117" s="4"/>
    </row>
    <row r="118" spans="1:29" ht="15.75" customHeight="1" x14ac:dyDescent="0.2">
      <c r="A118" s="1"/>
      <c r="C118" s="1"/>
      <c r="F118" s="1"/>
      <c r="G118" s="1"/>
      <c r="H118" s="1"/>
      <c r="I118" s="1"/>
      <c r="J118" s="1"/>
      <c r="K118" s="1"/>
      <c r="Z118" s="1"/>
      <c r="AA118" s="1"/>
      <c r="AB118" s="3"/>
      <c r="AC118" s="4"/>
    </row>
    <row r="119" spans="1:29" ht="15.75" customHeight="1" x14ac:dyDescent="0.2">
      <c r="A119" s="1"/>
      <c r="C119" s="1"/>
      <c r="F119" s="1"/>
      <c r="G119" s="1"/>
      <c r="H119" s="1"/>
      <c r="I119" s="1"/>
      <c r="J119" s="1"/>
      <c r="K119" s="1"/>
      <c r="Z119" s="1"/>
      <c r="AA119" s="1"/>
      <c r="AB119" s="3"/>
      <c r="AC119" s="4"/>
    </row>
    <row r="120" spans="1:29" ht="15.75" customHeight="1" x14ac:dyDescent="0.2">
      <c r="A120" s="1"/>
      <c r="C120" s="1"/>
      <c r="F120" s="1"/>
      <c r="G120" s="1"/>
      <c r="H120" s="1"/>
      <c r="I120" s="1"/>
      <c r="J120" s="1"/>
      <c r="K120" s="1"/>
      <c r="Z120" s="1"/>
      <c r="AA120" s="1"/>
      <c r="AB120" s="3"/>
      <c r="AC120" s="4"/>
    </row>
    <row r="121" spans="1:29" ht="15.75" customHeight="1" x14ac:dyDescent="0.2">
      <c r="A121" s="1"/>
      <c r="C121" s="1"/>
      <c r="F121" s="1"/>
      <c r="G121" s="1"/>
      <c r="H121" s="1"/>
      <c r="I121" s="1"/>
      <c r="J121" s="1"/>
      <c r="K121" s="1"/>
      <c r="Z121" s="1"/>
      <c r="AA121" s="1"/>
      <c r="AB121" s="3"/>
      <c r="AC121" s="4"/>
    </row>
    <row r="122" spans="1:29" ht="15.75" customHeight="1" x14ac:dyDescent="0.2">
      <c r="A122" s="1"/>
      <c r="C122" s="1"/>
      <c r="F122" s="1"/>
      <c r="G122" s="1"/>
      <c r="H122" s="1"/>
      <c r="I122" s="1"/>
      <c r="J122" s="1"/>
      <c r="K122" s="1"/>
      <c r="Z122" s="1"/>
      <c r="AA122" s="1"/>
      <c r="AB122" s="3"/>
      <c r="AC122" s="4"/>
    </row>
    <row r="123" spans="1:29" ht="15.75" customHeight="1" x14ac:dyDescent="0.2">
      <c r="A123" s="1"/>
      <c r="C123" s="1"/>
      <c r="F123" s="1"/>
      <c r="G123" s="1"/>
      <c r="H123" s="1"/>
      <c r="I123" s="1"/>
      <c r="J123" s="1"/>
      <c r="K123" s="1"/>
      <c r="Z123" s="1"/>
      <c r="AA123" s="1"/>
      <c r="AB123" s="3"/>
      <c r="AC123" s="4"/>
    </row>
    <row r="124" spans="1:29" ht="15.75" customHeight="1" x14ac:dyDescent="0.2">
      <c r="A124" s="1"/>
      <c r="C124" s="1"/>
      <c r="F124" s="1"/>
      <c r="G124" s="1"/>
      <c r="H124" s="1"/>
      <c r="I124" s="1"/>
      <c r="J124" s="1"/>
      <c r="K124" s="1"/>
      <c r="Z124" s="1"/>
      <c r="AA124" s="1"/>
      <c r="AB124" s="3"/>
      <c r="AC124" s="4"/>
    </row>
    <row r="125" spans="1:29" ht="15.75" customHeight="1" x14ac:dyDescent="0.2">
      <c r="A125" s="1"/>
      <c r="C125" s="1"/>
      <c r="F125" s="1"/>
      <c r="G125" s="1"/>
      <c r="H125" s="1"/>
      <c r="I125" s="1"/>
      <c r="J125" s="1"/>
      <c r="K125" s="1"/>
      <c r="Z125" s="1"/>
      <c r="AA125" s="1"/>
      <c r="AB125" s="3"/>
      <c r="AC125" s="4"/>
    </row>
    <row r="126" spans="1:29" ht="15.75" customHeight="1" x14ac:dyDescent="0.2">
      <c r="A126" s="1"/>
      <c r="C126" s="1"/>
      <c r="F126" s="1"/>
      <c r="G126" s="1"/>
      <c r="H126" s="1"/>
      <c r="I126" s="1"/>
      <c r="J126" s="1"/>
      <c r="K126" s="1"/>
      <c r="Z126" s="1"/>
      <c r="AA126" s="1"/>
      <c r="AB126" s="3"/>
      <c r="AC126" s="4"/>
    </row>
    <row r="127" spans="1:29" ht="15.75" customHeight="1" x14ac:dyDescent="0.2">
      <c r="A127" s="1"/>
      <c r="C127" s="1"/>
      <c r="F127" s="1"/>
      <c r="G127" s="1"/>
      <c r="H127" s="1"/>
      <c r="I127" s="1"/>
      <c r="J127" s="1"/>
      <c r="K127" s="1"/>
      <c r="Z127" s="1"/>
      <c r="AA127" s="1"/>
      <c r="AB127" s="3"/>
      <c r="AC127" s="4"/>
    </row>
    <row r="128" spans="1:29" ht="15.75" customHeight="1" x14ac:dyDescent="0.2">
      <c r="A128" s="1"/>
      <c r="C128" s="1"/>
      <c r="F128" s="1"/>
      <c r="G128" s="1"/>
      <c r="H128" s="1"/>
      <c r="I128" s="1"/>
      <c r="J128" s="1"/>
      <c r="K128" s="1"/>
      <c r="Z128" s="1"/>
      <c r="AA128" s="1"/>
      <c r="AB128" s="3"/>
      <c r="AC128" s="4"/>
    </row>
    <row r="129" spans="1:29" ht="15.75" customHeight="1" x14ac:dyDescent="0.2">
      <c r="A129" s="1"/>
      <c r="C129" s="1"/>
      <c r="F129" s="1"/>
      <c r="G129" s="1"/>
      <c r="H129" s="1"/>
      <c r="I129" s="1"/>
      <c r="J129" s="1"/>
      <c r="K129" s="1"/>
      <c r="Z129" s="1"/>
      <c r="AA129" s="1"/>
      <c r="AB129" s="3"/>
      <c r="AC129" s="4"/>
    </row>
    <row r="130" spans="1:29" ht="15.75" customHeight="1" x14ac:dyDescent="0.2">
      <c r="A130" s="1"/>
      <c r="C130" s="1"/>
      <c r="F130" s="1"/>
      <c r="G130" s="1"/>
      <c r="H130" s="1"/>
      <c r="I130" s="1"/>
      <c r="J130" s="1"/>
      <c r="K130" s="1"/>
      <c r="Z130" s="1"/>
      <c r="AA130" s="1"/>
      <c r="AB130" s="3"/>
      <c r="AC130" s="4"/>
    </row>
    <row r="131" spans="1:29" ht="15.75" customHeight="1" x14ac:dyDescent="0.2">
      <c r="A131" s="1"/>
      <c r="C131" s="1"/>
      <c r="F131" s="1"/>
      <c r="G131" s="1"/>
      <c r="H131" s="1"/>
      <c r="I131" s="1"/>
      <c r="J131" s="1"/>
      <c r="K131" s="1"/>
      <c r="Z131" s="1"/>
      <c r="AA131" s="1"/>
      <c r="AB131" s="3"/>
      <c r="AC131" s="4"/>
    </row>
    <row r="132" spans="1:29" ht="15.75" customHeight="1" x14ac:dyDescent="0.2">
      <c r="A132" s="1"/>
      <c r="C132" s="1"/>
      <c r="F132" s="1"/>
      <c r="G132" s="1"/>
      <c r="H132" s="1"/>
      <c r="I132" s="1"/>
      <c r="J132" s="1"/>
      <c r="K132" s="1"/>
      <c r="Z132" s="1"/>
      <c r="AA132" s="1"/>
      <c r="AB132" s="3"/>
      <c r="AC132" s="4"/>
    </row>
    <row r="133" spans="1:29" ht="15.75" customHeight="1" x14ac:dyDescent="0.2">
      <c r="A133" s="1"/>
      <c r="C133" s="1"/>
      <c r="F133" s="1"/>
      <c r="G133" s="1"/>
      <c r="H133" s="1"/>
      <c r="I133" s="1"/>
      <c r="J133" s="1"/>
      <c r="K133" s="1"/>
      <c r="Z133" s="1"/>
      <c r="AA133" s="1"/>
      <c r="AB133" s="3"/>
      <c r="AC133" s="4"/>
    </row>
    <row r="134" spans="1:29" ht="15.75" customHeight="1" x14ac:dyDescent="0.2">
      <c r="A134" s="1"/>
      <c r="C134" s="1"/>
      <c r="F134" s="1"/>
      <c r="G134" s="1"/>
      <c r="H134" s="1"/>
      <c r="I134" s="1"/>
      <c r="J134" s="1"/>
      <c r="K134" s="1"/>
      <c r="Z134" s="1"/>
      <c r="AA134" s="1"/>
      <c r="AB134" s="3"/>
      <c r="AC134" s="4"/>
    </row>
    <row r="135" spans="1:29" ht="15.75" customHeight="1" x14ac:dyDescent="0.2">
      <c r="A135" s="1"/>
      <c r="C135" s="1"/>
      <c r="F135" s="1"/>
      <c r="G135" s="1"/>
      <c r="H135" s="1"/>
      <c r="I135" s="1"/>
      <c r="J135" s="1"/>
      <c r="K135" s="1"/>
      <c r="Z135" s="1"/>
      <c r="AA135" s="1"/>
      <c r="AB135" s="3"/>
      <c r="AC135" s="4"/>
    </row>
    <row r="136" spans="1:29" ht="15.75" customHeight="1" x14ac:dyDescent="0.2">
      <c r="A136" s="1"/>
      <c r="C136" s="1"/>
      <c r="F136" s="1"/>
      <c r="G136" s="1"/>
      <c r="H136" s="1"/>
      <c r="I136" s="1"/>
      <c r="J136" s="1"/>
      <c r="K136" s="1"/>
      <c r="Z136" s="1"/>
      <c r="AA136" s="1"/>
      <c r="AB136" s="3"/>
      <c r="AC136" s="4"/>
    </row>
    <row r="137" spans="1:29" ht="15.75" customHeight="1" x14ac:dyDescent="0.2">
      <c r="A137" s="1"/>
      <c r="C137" s="1"/>
      <c r="F137" s="1"/>
      <c r="G137" s="1"/>
      <c r="H137" s="1"/>
      <c r="I137" s="1"/>
      <c r="J137" s="1"/>
      <c r="K137" s="1"/>
      <c r="Z137" s="1"/>
      <c r="AA137" s="1"/>
      <c r="AB137" s="3"/>
      <c r="AC137" s="4"/>
    </row>
    <row r="138" spans="1:29" ht="15.75" customHeight="1" x14ac:dyDescent="0.2">
      <c r="A138" s="1"/>
      <c r="C138" s="1"/>
      <c r="F138" s="1"/>
      <c r="G138" s="1"/>
      <c r="H138" s="1"/>
      <c r="I138" s="1"/>
      <c r="J138" s="1"/>
      <c r="K138" s="1"/>
      <c r="Z138" s="1"/>
      <c r="AA138" s="1"/>
      <c r="AB138" s="3"/>
      <c r="AC138" s="4"/>
    </row>
    <row r="139" spans="1:29" ht="15.75" customHeight="1" x14ac:dyDescent="0.2">
      <c r="A139" s="1"/>
      <c r="C139" s="1"/>
      <c r="F139" s="1"/>
      <c r="G139" s="1"/>
      <c r="H139" s="1"/>
      <c r="I139" s="1"/>
      <c r="J139" s="1"/>
      <c r="K139" s="1"/>
      <c r="Z139" s="1"/>
      <c r="AA139" s="1"/>
      <c r="AB139" s="3"/>
      <c r="AC139" s="4"/>
    </row>
    <row r="140" spans="1:29" ht="15.75" customHeight="1" x14ac:dyDescent="0.2">
      <c r="A140" s="1"/>
      <c r="C140" s="1"/>
      <c r="F140" s="1"/>
      <c r="G140" s="1"/>
      <c r="H140" s="1"/>
      <c r="I140" s="1"/>
      <c r="J140" s="1"/>
      <c r="K140" s="1"/>
      <c r="Z140" s="1"/>
      <c r="AA140" s="1"/>
      <c r="AB140" s="3"/>
      <c r="AC140" s="4"/>
    </row>
    <row r="141" spans="1:29" ht="15.75" customHeight="1" x14ac:dyDescent="0.2">
      <c r="A141" s="1"/>
      <c r="C141" s="1"/>
      <c r="F141" s="1"/>
      <c r="G141" s="1"/>
      <c r="H141" s="1"/>
      <c r="I141" s="1"/>
      <c r="J141" s="1"/>
      <c r="K141" s="1"/>
      <c r="Z141" s="1"/>
      <c r="AA141" s="1"/>
      <c r="AB141" s="3"/>
      <c r="AC141" s="4"/>
    </row>
    <row r="142" spans="1:29" ht="15.75" customHeight="1" x14ac:dyDescent="0.2">
      <c r="A142" s="1"/>
      <c r="C142" s="1"/>
      <c r="F142" s="1"/>
      <c r="G142" s="1"/>
      <c r="H142" s="1"/>
      <c r="I142" s="1"/>
      <c r="J142" s="1"/>
      <c r="K142" s="1"/>
      <c r="Z142" s="1"/>
      <c r="AA142" s="1"/>
      <c r="AB142" s="3"/>
      <c r="AC142" s="4"/>
    </row>
    <row r="143" spans="1:29" ht="15.75" customHeight="1" x14ac:dyDescent="0.2">
      <c r="A143" s="1"/>
      <c r="C143" s="1"/>
      <c r="F143" s="1"/>
      <c r="G143" s="1"/>
      <c r="H143" s="1"/>
      <c r="I143" s="1"/>
      <c r="J143" s="1"/>
      <c r="K143" s="1"/>
      <c r="Z143" s="1"/>
      <c r="AA143" s="1"/>
      <c r="AB143" s="3"/>
      <c r="AC143" s="4"/>
    </row>
    <row r="144" spans="1:29" ht="15.75" customHeight="1" x14ac:dyDescent="0.2">
      <c r="A144" s="1"/>
      <c r="C144" s="1"/>
      <c r="F144" s="1"/>
      <c r="G144" s="1"/>
      <c r="H144" s="1"/>
      <c r="I144" s="1"/>
      <c r="J144" s="1"/>
      <c r="K144" s="1"/>
      <c r="Z144" s="1"/>
      <c r="AA144" s="1"/>
      <c r="AB144" s="3"/>
      <c r="AC144" s="4"/>
    </row>
    <row r="145" spans="1:29" ht="15.75" customHeight="1" x14ac:dyDescent="0.2">
      <c r="A145" s="1"/>
      <c r="C145" s="1"/>
      <c r="F145" s="1"/>
      <c r="G145" s="1"/>
      <c r="H145" s="1"/>
      <c r="I145" s="1"/>
      <c r="J145" s="1"/>
      <c r="K145" s="1"/>
      <c r="Z145" s="1"/>
      <c r="AA145" s="1"/>
      <c r="AB145" s="3"/>
      <c r="AC145" s="4"/>
    </row>
    <row r="146" spans="1:29" ht="15.75" customHeight="1" x14ac:dyDescent="0.2">
      <c r="A146" s="1"/>
      <c r="C146" s="1"/>
      <c r="F146" s="1"/>
      <c r="G146" s="1"/>
      <c r="H146" s="1"/>
      <c r="I146" s="1"/>
      <c r="J146" s="1"/>
      <c r="K146" s="1"/>
      <c r="Z146" s="1"/>
      <c r="AA146" s="1"/>
      <c r="AB146" s="3"/>
      <c r="AC146" s="4"/>
    </row>
    <row r="147" spans="1:29" ht="15.75" customHeight="1" x14ac:dyDescent="0.2">
      <c r="A147" s="1"/>
      <c r="C147" s="1"/>
      <c r="F147" s="1"/>
      <c r="G147" s="1"/>
      <c r="H147" s="1"/>
      <c r="I147" s="1"/>
      <c r="J147" s="1"/>
      <c r="K147" s="1"/>
      <c r="Z147" s="1"/>
      <c r="AA147" s="1"/>
      <c r="AB147" s="3"/>
      <c r="AC147" s="4"/>
    </row>
    <row r="148" spans="1:29" ht="15.75" customHeight="1" x14ac:dyDescent="0.2">
      <c r="A148" s="1"/>
      <c r="C148" s="1"/>
      <c r="F148" s="1"/>
      <c r="G148" s="1"/>
      <c r="H148" s="1"/>
      <c r="I148" s="1"/>
      <c r="J148" s="1"/>
      <c r="K148" s="1"/>
      <c r="Z148" s="1"/>
      <c r="AA148" s="1"/>
      <c r="AB148" s="3"/>
      <c r="AC148" s="4"/>
    </row>
    <row r="149" spans="1:29" ht="15.75" customHeight="1" x14ac:dyDescent="0.2">
      <c r="A149" s="1"/>
      <c r="C149" s="1"/>
      <c r="F149" s="1"/>
      <c r="G149" s="1"/>
      <c r="H149" s="1"/>
      <c r="I149" s="1"/>
      <c r="J149" s="1"/>
      <c r="K149" s="1"/>
      <c r="Z149" s="1"/>
      <c r="AA149" s="1"/>
      <c r="AB149" s="3"/>
      <c r="AC149" s="4"/>
    </row>
    <row r="150" spans="1:29" ht="15.75" customHeight="1" x14ac:dyDescent="0.2">
      <c r="A150" s="1"/>
      <c r="C150" s="1"/>
      <c r="F150" s="1"/>
      <c r="G150" s="1"/>
      <c r="H150" s="1"/>
      <c r="I150" s="1"/>
      <c r="J150" s="1"/>
      <c r="K150" s="1"/>
      <c r="Z150" s="1"/>
      <c r="AA150" s="1"/>
      <c r="AB150" s="3"/>
      <c r="AC150" s="4"/>
    </row>
    <row r="151" spans="1:29" ht="15.75" customHeight="1" x14ac:dyDescent="0.2">
      <c r="A151" s="1"/>
      <c r="C151" s="1"/>
      <c r="F151" s="1"/>
      <c r="G151" s="1"/>
      <c r="H151" s="1"/>
      <c r="I151" s="1"/>
      <c r="J151" s="1"/>
      <c r="K151" s="1"/>
      <c r="Z151" s="1"/>
      <c r="AA151" s="1"/>
      <c r="AB151" s="3"/>
      <c r="AC151" s="4"/>
    </row>
    <row r="152" spans="1:29" ht="15.75" customHeight="1" x14ac:dyDescent="0.2">
      <c r="A152" s="1"/>
      <c r="C152" s="1"/>
      <c r="F152" s="1"/>
      <c r="G152" s="1"/>
      <c r="H152" s="1"/>
      <c r="I152" s="1"/>
      <c r="J152" s="1"/>
      <c r="K152" s="1"/>
      <c r="Z152" s="1"/>
      <c r="AA152" s="1"/>
      <c r="AB152" s="3"/>
      <c r="AC152" s="4"/>
    </row>
    <row r="153" spans="1:29" ht="15.75" customHeight="1" x14ac:dyDescent="0.2">
      <c r="A153" s="1"/>
      <c r="C153" s="1"/>
      <c r="F153" s="1"/>
      <c r="G153" s="1"/>
      <c r="H153" s="1"/>
      <c r="I153" s="1"/>
      <c r="J153" s="1"/>
      <c r="K153" s="1"/>
      <c r="Z153" s="1"/>
      <c r="AA153" s="1"/>
      <c r="AB153" s="3"/>
      <c r="AC153" s="4"/>
    </row>
    <row r="154" spans="1:29" ht="15.75" customHeight="1" x14ac:dyDescent="0.2">
      <c r="A154" s="1"/>
      <c r="C154" s="1"/>
      <c r="F154" s="1"/>
      <c r="G154" s="1"/>
      <c r="H154" s="1"/>
      <c r="I154" s="1"/>
      <c r="J154" s="1"/>
      <c r="K154" s="1"/>
      <c r="Z154" s="1"/>
      <c r="AA154" s="1"/>
      <c r="AB154" s="3"/>
      <c r="AC154" s="4"/>
    </row>
    <row r="155" spans="1:29" ht="15.75" customHeight="1" x14ac:dyDescent="0.2">
      <c r="A155" s="1"/>
      <c r="C155" s="1"/>
      <c r="F155" s="1"/>
      <c r="G155" s="1"/>
      <c r="H155" s="1"/>
      <c r="I155" s="1"/>
      <c r="J155" s="1"/>
      <c r="K155" s="1"/>
      <c r="Z155" s="1"/>
      <c r="AA155" s="1"/>
      <c r="AB155" s="3"/>
      <c r="AC155" s="4"/>
    </row>
    <row r="156" spans="1:29" ht="15.75" customHeight="1" x14ac:dyDescent="0.2">
      <c r="A156" s="1"/>
      <c r="C156" s="1"/>
      <c r="F156" s="1"/>
      <c r="G156" s="1"/>
      <c r="H156" s="1"/>
      <c r="I156" s="1"/>
      <c r="J156" s="1"/>
      <c r="K156" s="1"/>
      <c r="Z156" s="1"/>
      <c r="AA156" s="1"/>
      <c r="AB156" s="3"/>
      <c r="AC156" s="4"/>
    </row>
    <row r="157" spans="1:29" ht="15.75" customHeight="1" x14ac:dyDescent="0.2">
      <c r="A157" s="1"/>
      <c r="C157" s="1"/>
      <c r="F157" s="1"/>
      <c r="G157" s="1"/>
      <c r="H157" s="1"/>
      <c r="I157" s="1"/>
      <c r="J157" s="1"/>
      <c r="K157" s="1"/>
      <c r="Z157" s="1"/>
      <c r="AA157" s="1"/>
      <c r="AB157" s="3"/>
      <c r="AC157" s="4"/>
    </row>
    <row r="158" spans="1:29" ht="15.75" customHeight="1" x14ac:dyDescent="0.2">
      <c r="A158" s="1"/>
      <c r="C158" s="1"/>
      <c r="F158" s="1"/>
      <c r="G158" s="1"/>
      <c r="H158" s="1"/>
      <c r="I158" s="1"/>
      <c r="J158" s="1"/>
      <c r="K158" s="1"/>
      <c r="Z158" s="1"/>
      <c r="AA158" s="1"/>
      <c r="AB158" s="3"/>
      <c r="AC158" s="4"/>
    </row>
    <row r="159" spans="1:29" ht="15.75" customHeight="1" x14ac:dyDescent="0.2">
      <c r="A159" s="1"/>
      <c r="C159" s="1"/>
      <c r="F159" s="1"/>
      <c r="G159" s="1"/>
      <c r="H159" s="1"/>
      <c r="I159" s="1"/>
      <c r="J159" s="1"/>
      <c r="K159" s="1"/>
      <c r="Z159" s="1"/>
      <c r="AA159" s="1"/>
      <c r="AB159" s="3"/>
      <c r="AC159" s="4"/>
    </row>
    <row r="160" spans="1:29" ht="15.75" customHeight="1" x14ac:dyDescent="0.2">
      <c r="A160" s="1"/>
      <c r="C160" s="1"/>
      <c r="F160" s="1"/>
      <c r="G160" s="1"/>
      <c r="H160" s="1"/>
      <c r="I160" s="1"/>
      <c r="J160" s="1"/>
      <c r="K160" s="1"/>
      <c r="Z160" s="1"/>
      <c r="AA160" s="1"/>
      <c r="AB160" s="3"/>
      <c r="AC160" s="4"/>
    </row>
    <row r="161" spans="1:29" ht="15.75" customHeight="1" x14ac:dyDescent="0.2">
      <c r="A161" s="1"/>
      <c r="C161" s="1"/>
      <c r="F161" s="1"/>
      <c r="G161" s="1"/>
      <c r="H161" s="1"/>
      <c r="I161" s="1"/>
      <c r="J161" s="1"/>
      <c r="K161" s="1"/>
      <c r="Z161" s="1"/>
      <c r="AA161" s="1"/>
      <c r="AB161" s="3"/>
      <c r="AC161" s="4"/>
    </row>
    <row r="162" spans="1:29" ht="15.75" customHeight="1" x14ac:dyDescent="0.2">
      <c r="A162" s="1"/>
      <c r="C162" s="1"/>
      <c r="F162" s="1"/>
      <c r="G162" s="1"/>
      <c r="H162" s="1"/>
      <c r="I162" s="1"/>
      <c r="J162" s="1"/>
      <c r="K162" s="1"/>
      <c r="Z162" s="1"/>
      <c r="AA162" s="1"/>
      <c r="AB162" s="3"/>
      <c r="AC162" s="4"/>
    </row>
    <row r="163" spans="1:29" ht="15.75" customHeight="1" x14ac:dyDescent="0.2">
      <c r="A163" s="1"/>
      <c r="C163" s="1"/>
      <c r="F163" s="1"/>
      <c r="G163" s="1"/>
      <c r="H163" s="1"/>
      <c r="I163" s="1"/>
      <c r="J163" s="1"/>
      <c r="K163" s="1"/>
      <c r="Z163" s="1"/>
      <c r="AA163" s="1"/>
      <c r="AB163" s="3"/>
      <c r="AC163" s="4"/>
    </row>
    <row r="164" spans="1:29" ht="15.75" customHeight="1" x14ac:dyDescent="0.2">
      <c r="A164" s="1"/>
      <c r="C164" s="1"/>
      <c r="F164" s="1"/>
      <c r="G164" s="1"/>
      <c r="H164" s="1"/>
      <c r="I164" s="1"/>
      <c r="J164" s="1"/>
      <c r="K164" s="1"/>
      <c r="Z164" s="1"/>
      <c r="AA164" s="1"/>
      <c r="AB164" s="3"/>
      <c r="AC164" s="4"/>
    </row>
    <row r="165" spans="1:29" ht="15.75" customHeight="1" x14ac:dyDescent="0.2">
      <c r="A165" s="1"/>
      <c r="C165" s="1"/>
      <c r="F165" s="1"/>
      <c r="G165" s="1"/>
      <c r="H165" s="1"/>
      <c r="I165" s="1"/>
      <c r="J165" s="1"/>
      <c r="K165" s="1"/>
      <c r="Z165" s="1"/>
      <c r="AA165" s="1"/>
      <c r="AB165" s="3"/>
      <c r="AC165" s="4"/>
    </row>
    <row r="166" spans="1:29" ht="15.75" customHeight="1" x14ac:dyDescent="0.2">
      <c r="A166" s="1"/>
      <c r="C166" s="1"/>
      <c r="F166" s="1"/>
      <c r="G166" s="1"/>
      <c r="H166" s="1"/>
      <c r="I166" s="1"/>
      <c r="J166" s="1"/>
      <c r="K166" s="1"/>
      <c r="Z166" s="1"/>
      <c r="AA166" s="1"/>
      <c r="AB166" s="3"/>
      <c r="AC166" s="4"/>
    </row>
    <row r="167" spans="1:29" ht="15.75" customHeight="1" x14ac:dyDescent="0.2">
      <c r="A167" s="1"/>
      <c r="C167" s="1"/>
      <c r="F167" s="1"/>
      <c r="G167" s="1"/>
      <c r="H167" s="1"/>
      <c r="I167" s="1"/>
      <c r="J167" s="1"/>
      <c r="K167" s="1"/>
      <c r="Z167" s="1"/>
      <c r="AA167" s="1"/>
      <c r="AB167" s="3"/>
      <c r="AC167" s="4"/>
    </row>
    <row r="168" spans="1:29" ht="15.75" customHeight="1" x14ac:dyDescent="0.2">
      <c r="A168" s="1"/>
      <c r="C168" s="1"/>
      <c r="F168" s="1"/>
      <c r="G168" s="1"/>
      <c r="H168" s="1"/>
      <c r="I168" s="1"/>
      <c r="J168" s="1"/>
      <c r="K168" s="1"/>
      <c r="Z168" s="1"/>
      <c r="AA168" s="1"/>
      <c r="AB168" s="3"/>
      <c r="AC168" s="4"/>
    </row>
    <row r="169" spans="1:29" ht="15.75" customHeight="1" x14ac:dyDescent="0.2">
      <c r="A169" s="1"/>
      <c r="C169" s="1"/>
      <c r="F169" s="1"/>
      <c r="G169" s="1"/>
      <c r="H169" s="1"/>
      <c r="I169" s="1"/>
      <c r="J169" s="1"/>
      <c r="K169" s="1"/>
      <c r="Z169" s="1"/>
      <c r="AA169" s="1"/>
      <c r="AB169" s="3"/>
      <c r="AC169" s="4"/>
    </row>
    <row r="170" spans="1:29" ht="15.75" customHeight="1" x14ac:dyDescent="0.2">
      <c r="A170" s="1"/>
      <c r="C170" s="1"/>
      <c r="F170" s="1"/>
      <c r="G170" s="1"/>
      <c r="H170" s="1"/>
      <c r="I170" s="1"/>
      <c r="J170" s="1"/>
      <c r="K170" s="1"/>
      <c r="Z170" s="1"/>
      <c r="AA170" s="1"/>
      <c r="AB170" s="3"/>
      <c r="AC170" s="4"/>
    </row>
    <row r="171" spans="1:29" ht="15.75" customHeight="1" x14ac:dyDescent="0.2">
      <c r="A171" s="1"/>
      <c r="C171" s="1"/>
      <c r="F171" s="1"/>
      <c r="G171" s="1"/>
      <c r="H171" s="1"/>
      <c r="I171" s="1"/>
      <c r="J171" s="1"/>
      <c r="K171" s="1"/>
      <c r="Z171" s="1"/>
      <c r="AA171" s="1"/>
      <c r="AB171" s="3"/>
      <c r="AC171" s="4"/>
    </row>
    <row r="172" spans="1:29" ht="15.75" customHeight="1" x14ac:dyDescent="0.2">
      <c r="A172" s="1"/>
      <c r="C172" s="1"/>
      <c r="F172" s="1"/>
      <c r="G172" s="1"/>
      <c r="H172" s="1"/>
      <c r="I172" s="1"/>
      <c r="J172" s="1"/>
      <c r="K172" s="1"/>
      <c r="Z172" s="1"/>
      <c r="AA172" s="1"/>
      <c r="AB172" s="3"/>
      <c r="AC172" s="4"/>
    </row>
    <row r="173" spans="1:29" ht="15.75" customHeight="1" x14ac:dyDescent="0.2">
      <c r="A173" s="1"/>
      <c r="C173" s="1"/>
      <c r="F173" s="1"/>
      <c r="G173" s="1"/>
      <c r="H173" s="1"/>
      <c r="I173" s="1"/>
      <c r="J173" s="1"/>
      <c r="K173" s="1"/>
      <c r="Z173" s="1"/>
      <c r="AA173" s="1"/>
      <c r="AB173" s="3"/>
      <c r="AC173" s="4"/>
    </row>
    <row r="174" spans="1:29" ht="15.75" customHeight="1" x14ac:dyDescent="0.2">
      <c r="A174" s="1"/>
      <c r="C174" s="1"/>
      <c r="F174" s="1"/>
      <c r="G174" s="1"/>
      <c r="H174" s="1"/>
      <c r="I174" s="1"/>
      <c r="J174" s="1"/>
      <c r="K174" s="1"/>
      <c r="Z174" s="1"/>
      <c r="AA174" s="1"/>
      <c r="AB174" s="3"/>
      <c r="AC174" s="4"/>
    </row>
    <row r="175" spans="1:29" ht="15.75" customHeight="1" x14ac:dyDescent="0.2">
      <c r="A175" s="1"/>
      <c r="C175" s="1"/>
      <c r="F175" s="1"/>
      <c r="G175" s="1"/>
      <c r="H175" s="1"/>
      <c r="I175" s="1"/>
      <c r="J175" s="1"/>
      <c r="K175" s="1"/>
      <c r="Z175" s="1"/>
      <c r="AA175" s="1"/>
      <c r="AB175" s="3"/>
      <c r="AC175" s="4"/>
    </row>
    <row r="176" spans="1:29" ht="15.75" customHeight="1" x14ac:dyDescent="0.2">
      <c r="A176" s="1"/>
      <c r="C176" s="1"/>
      <c r="F176" s="1"/>
      <c r="G176" s="1"/>
      <c r="H176" s="1"/>
      <c r="I176" s="1"/>
      <c r="J176" s="1"/>
      <c r="K176" s="1"/>
      <c r="Z176" s="1"/>
      <c r="AA176" s="1"/>
      <c r="AB176" s="3"/>
      <c r="AC176" s="4"/>
    </row>
    <row r="177" spans="1:29" ht="15.75" customHeight="1" x14ac:dyDescent="0.2">
      <c r="A177" s="1"/>
      <c r="C177" s="1"/>
      <c r="F177" s="1"/>
      <c r="G177" s="1"/>
      <c r="H177" s="1"/>
      <c r="I177" s="1"/>
      <c r="J177" s="1"/>
      <c r="K177" s="1"/>
      <c r="Z177" s="1"/>
      <c r="AA177" s="1"/>
      <c r="AB177" s="3"/>
      <c r="AC177" s="4"/>
    </row>
    <row r="178" spans="1:29" ht="15.75" customHeight="1" x14ac:dyDescent="0.2">
      <c r="A178" s="1"/>
      <c r="C178" s="1"/>
      <c r="F178" s="1"/>
      <c r="G178" s="1"/>
      <c r="H178" s="1"/>
      <c r="I178" s="1"/>
      <c r="J178" s="1"/>
      <c r="K178" s="1"/>
      <c r="Z178" s="1"/>
      <c r="AA178" s="1"/>
      <c r="AB178" s="3"/>
      <c r="AC178" s="4"/>
    </row>
    <row r="179" spans="1:29" ht="15.75" customHeight="1" x14ac:dyDescent="0.2">
      <c r="A179" s="1"/>
      <c r="C179" s="1"/>
      <c r="F179" s="1"/>
      <c r="G179" s="1"/>
      <c r="H179" s="1"/>
      <c r="I179" s="1"/>
      <c r="J179" s="1"/>
      <c r="K179" s="1"/>
      <c r="Z179" s="1"/>
      <c r="AA179" s="1"/>
      <c r="AB179" s="3"/>
      <c r="AC179" s="4"/>
    </row>
    <row r="180" spans="1:29" ht="15.75" customHeight="1" x14ac:dyDescent="0.2">
      <c r="A180" s="1"/>
      <c r="C180" s="1"/>
      <c r="F180" s="1"/>
      <c r="G180" s="1"/>
      <c r="H180" s="1"/>
      <c r="I180" s="1"/>
      <c r="J180" s="1"/>
      <c r="K180" s="1"/>
      <c r="Z180" s="1"/>
      <c r="AA180" s="1"/>
      <c r="AB180" s="3"/>
      <c r="AC180" s="4"/>
    </row>
    <row r="181" spans="1:29" ht="15.75" customHeight="1" x14ac:dyDescent="0.2">
      <c r="A181" s="1"/>
      <c r="C181" s="1"/>
      <c r="F181" s="1"/>
      <c r="G181" s="1"/>
      <c r="H181" s="1"/>
      <c r="I181" s="1"/>
      <c r="J181" s="1"/>
      <c r="K181" s="1"/>
      <c r="Z181" s="1"/>
      <c r="AA181" s="1"/>
      <c r="AB181" s="3"/>
      <c r="AC181" s="4"/>
    </row>
    <row r="182" spans="1:29" ht="15.75" customHeight="1" x14ac:dyDescent="0.2">
      <c r="A182" s="1"/>
      <c r="C182" s="1"/>
      <c r="F182" s="1"/>
      <c r="G182" s="1"/>
      <c r="H182" s="1"/>
      <c r="I182" s="1"/>
      <c r="J182" s="1"/>
      <c r="K182" s="1"/>
      <c r="Z182" s="1"/>
      <c r="AA182" s="1"/>
      <c r="AB182" s="3"/>
      <c r="AC182" s="4"/>
    </row>
    <row r="183" spans="1:29" ht="15.75" customHeight="1" x14ac:dyDescent="0.2">
      <c r="A183" s="1"/>
      <c r="C183" s="1"/>
      <c r="F183" s="1"/>
      <c r="G183" s="1"/>
      <c r="H183" s="1"/>
      <c r="I183" s="1"/>
      <c r="J183" s="1"/>
      <c r="K183" s="1"/>
      <c r="Z183" s="1"/>
      <c r="AA183" s="1"/>
      <c r="AB183" s="3"/>
      <c r="AC183" s="4"/>
    </row>
    <row r="184" spans="1:29" ht="15.75" customHeight="1" x14ac:dyDescent="0.2">
      <c r="A184" s="1"/>
      <c r="C184" s="1"/>
      <c r="F184" s="1"/>
      <c r="G184" s="1"/>
      <c r="H184" s="1"/>
      <c r="I184" s="1"/>
      <c r="J184" s="1"/>
      <c r="K184" s="1"/>
      <c r="Z184" s="1"/>
      <c r="AA184" s="1"/>
      <c r="AB184" s="3"/>
      <c r="AC184" s="4"/>
    </row>
    <row r="185" spans="1:29" ht="15.75" customHeight="1" x14ac:dyDescent="0.2">
      <c r="A185" s="1"/>
      <c r="C185" s="1"/>
      <c r="F185" s="1"/>
      <c r="G185" s="1"/>
      <c r="H185" s="1"/>
      <c r="I185" s="1"/>
      <c r="J185" s="1"/>
      <c r="K185" s="1"/>
      <c r="Z185" s="1"/>
      <c r="AA185" s="1"/>
      <c r="AB185" s="3"/>
      <c r="AC185" s="4"/>
    </row>
    <row r="186" spans="1:29" ht="15.75" customHeight="1" x14ac:dyDescent="0.2">
      <c r="A186" s="1"/>
      <c r="C186" s="1"/>
      <c r="F186" s="1"/>
      <c r="G186" s="1"/>
      <c r="H186" s="1"/>
      <c r="I186" s="1"/>
      <c r="J186" s="1"/>
      <c r="K186" s="1"/>
      <c r="Z186" s="1"/>
      <c r="AA186" s="1"/>
      <c r="AB186" s="3"/>
      <c r="AC186" s="4"/>
    </row>
    <row r="187" spans="1:29" ht="15.75" customHeight="1" x14ac:dyDescent="0.2">
      <c r="A187" s="1"/>
      <c r="C187" s="1"/>
      <c r="F187" s="1"/>
      <c r="G187" s="1"/>
      <c r="H187" s="1"/>
      <c r="I187" s="1"/>
      <c r="J187" s="1"/>
      <c r="K187" s="1"/>
      <c r="Z187" s="1"/>
      <c r="AA187" s="1"/>
      <c r="AB187" s="3"/>
      <c r="AC187" s="4"/>
    </row>
    <row r="188" spans="1:29" ht="15.75" customHeight="1" x14ac:dyDescent="0.2">
      <c r="A188" s="1"/>
      <c r="C188" s="1"/>
      <c r="F188" s="1"/>
      <c r="G188" s="1"/>
      <c r="H188" s="1"/>
      <c r="I188" s="1"/>
      <c r="J188" s="1"/>
      <c r="K188" s="1"/>
      <c r="Z188" s="1"/>
      <c r="AA188" s="1"/>
      <c r="AB188" s="3"/>
      <c r="AC188" s="4"/>
    </row>
    <row r="189" spans="1:29" ht="15.75" customHeight="1" x14ac:dyDescent="0.2">
      <c r="A189" s="1"/>
      <c r="C189" s="1"/>
      <c r="F189" s="1"/>
      <c r="G189" s="1"/>
      <c r="H189" s="1"/>
      <c r="I189" s="1"/>
      <c r="J189" s="1"/>
      <c r="K189" s="1"/>
      <c r="Z189" s="1"/>
      <c r="AA189" s="1"/>
      <c r="AB189" s="3"/>
      <c r="AC189" s="4"/>
    </row>
    <row r="190" spans="1:29" ht="15.75" customHeight="1" x14ac:dyDescent="0.2">
      <c r="A190" s="1"/>
      <c r="C190" s="1"/>
      <c r="F190" s="1"/>
      <c r="G190" s="1"/>
      <c r="H190" s="1"/>
      <c r="I190" s="1"/>
      <c r="J190" s="1"/>
      <c r="K190" s="1"/>
      <c r="Z190" s="1"/>
      <c r="AA190" s="1"/>
      <c r="AB190" s="3"/>
      <c r="AC190" s="4"/>
    </row>
    <row r="191" spans="1:29" ht="15.75" customHeight="1" x14ac:dyDescent="0.2">
      <c r="A191" s="1"/>
      <c r="C191" s="1"/>
      <c r="F191" s="1"/>
      <c r="G191" s="1"/>
      <c r="H191" s="1"/>
      <c r="I191" s="1"/>
      <c r="J191" s="1"/>
      <c r="K191" s="1"/>
      <c r="Z191" s="1"/>
      <c r="AA191" s="1"/>
      <c r="AB191" s="3"/>
      <c r="AC191" s="4"/>
    </row>
    <row r="192" spans="1:29" ht="15.75" customHeight="1" x14ac:dyDescent="0.2">
      <c r="A192" s="1"/>
      <c r="C192" s="1"/>
      <c r="F192" s="1"/>
      <c r="G192" s="1"/>
      <c r="H192" s="1"/>
      <c r="I192" s="1"/>
      <c r="J192" s="1"/>
      <c r="K192" s="1"/>
      <c r="Z192" s="1"/>
      <c r="AA192" s="1"/>
      <c r="AB192" s="3"/>
      <c r="AC192" s="4"/>
    </row>
    <row r="193" spans="1:29" ht="15.75" customHeight="1" x14ac:dyDescent="0.2">
      <c r="A193" s="1"/>
      <c r="C193" s="1"/>
      <c r="F193" s="1"/>
      <c r="G193" s="1"/>
      <c r="H193" s="1"/>
      <c r="I193" s="1"/>
      <c r="J193" s="1"/>
      <c r="K193" s="1"/>
      <c r="Z193" s="1"/>
      <c r="AA193" s="1"/>
      <c r="AB193" s="3"/>
      <c r="AC193" s="4"/>
    </row>
    <row r="194" spans="1:29" ht="15.75" customHeight="1" x14ac:dyDescent="0.2">
      <c r="A194" s="1"/>
      <c r="C194" s="1"/>
      <c r="F194" s="1"/>
      <c r="G194" s="1"/>
      <c r="H194" s="1"/>
      <c r="I194" s="1"/>
      <c r="J194" s="1"/>
      <c r="K194" s="1"/>
      <c r="Z194" s="1"/>
      <c r="AA194" s="1"/>
      <c r="AB194" s="3"/>
      <c r="AC194" s="4"/>
    </row>
    <row r="195" spans="1:29" ht="15.75" customHeight="1" x14ac:dyDescent="0.2">
      <c r="A195" s="1"/>
      <c r="C195" s="1"/>
      <c r="F195" s="1"/>
      <c r="G195" s="1"/>
      <c r="H195" s="1"/>
      <c r="I195" s="1"/>
      <c r="J195" s="1"/>
      <c r="K195" s="1"/>
      <c r="Z195" s="1"/>
      <c r="AA195" s="1"/>
      <c r="AB195" s="3"/>
      <c r="AC195" s="4"/>
    </row>
    <row r="196" spans="1:29" ht="15.75" customHeight="1" x14ac:dyDescent="0.2">
      <c r="A196" s="1"/>
      <c r="C196" s="1"/>
      <c r="F196" s="1"/>
      <c r="G196" s="1"/>
      <c r="H196" s="1"/>
      <c r="I196" s="1"/>
      <c r="J196" s="1"/>
      <c r="K196" s="1"/>
      <c r="Z196" s="1"/>
      <c r="AA196" s="1"/>
      <c r="AB196" s="3"/>
      <c r="AC196" s="4"/>
    </row>
    <row r="197" spans="1:29" ht="15.75" customHeight="1" x14ac:dyDescent="0.2">
      <c r="A197" s="1"/>
      <c r="C197" s="1"/>
      <c r="F197" s="1"/>
      <c r="G197" s="1"/>
      <c r="H197" s="1"/>
      <c r="I197" s="1"/>
      <c r="J197" s="1"/>
      <c r="K197" s="1"/>
      <c r="Z197" s="1"/>
      <c r="AA197" s="1"/>
      <c r="AB197" s="3"/>
      <c r="AC197" s="4"/>
    </row>
    <row r="198" spans="1:29" ht="15.75" customHeight="1" x14ac:dyDescent="0.2">
      <c r="A198" s="1"/>
      <c r="C198" s="1"/>
      <c r="F198" s="1"/>
      <c r="G198" s="1"/>
      <c r="H198" s="1"/>
      <c r="I198" s="1"/>
      <c r="J198" s="1"/>
      <c r="K198" s="1"/>
      <c r="Z198" s="1"/>
      <c r="AA198" s="1"/>
      <c r="AB198" s="3"/>
      <c r="AC198" s="4"/>
    </row>
    <row r="199" spans="1:29" ht="15.75" customHeight="1" x14ac:dyDescent="0.2">
      <c r="A199" s="1"/>
      <c r="C199" s="1"/>
      <c r="F199" s="1"/>
      <c r="G199" s="1"/>
      <c r="H199" s="1"/>
      <c r="I199" s="1"/>
      <c r="J199" s="1"/>
      <c r="K199" s="1"/>
      <c r="Z199" s="1"/>
      <c r="AA199" s="1"/>
      <c r="AB199" s="3"/>
      <c r="AC199" s="4"/>
    </row>
    <row r="200" spans="1:29" ht="15.75" customHeight="1" x14ac:dyDescent="0.2">
      <c r="A200" s="1"/>
      <c r="C200" s="1"/>
      <c r="F200" s="1"/>
      <c r="G200" s="1"/>
      <c r="H200" s="1"/>
      <c r="I200" s="1"/>
      <c r="J200" s="1"/>
      <c r="K200" s="1"/>
      <c r="Z200" s="1"/>
      <c r="AA200" s="1"/>
      <c r="AB200" s="3"/>
      <c r="AC200" s="4"/>
    </row>
    <row r="201" spans="1:29" ht="15.75" customHeight="1" x14ac:dyDescent="0.2">
      <c r="A201" s="1"/>
      <c r="C201" s="1"/>
      <c r="F201" s="1"/>
      <c r="G201" s="1"/>
      <c r="H201" s="1"/>
      <c r="I201" s="1"/>
      <c r="J201" s="1"/>
      <c r="K201" s="1"/>
      <c r="Z201" s="1"/>
      <c r="AA201" s="1"/>
      <c r="AB201" s="3"/>
      <c r="AC201" s="4"/>
    </row>
    <row r="202" spans="1:29" ht="15.75" customHeight="1" x14ac:dyDescent="0.2">
      <c r="A202" s="1"/>
      <c r="C202" s="1"/>
      <c r="F202" s="1"/>
      <c r="G202" s="1"/>
      <c r="H202" s="1"/>
      <c r="I202" s="1"/>
      <c r="J202" s="1"/>
      <c r="K202" s="1"/>
      <c r="Z202" s="1"/>
      <c r="AA202" s="1"/>
      <c r="AB202" s="3"/>
      <c r="AC202" s="4"/>
    </row>
    <row r="203" spans="1:29" ht="15.75" customHeight="1" x14ac:dyDescent="0.2">
      <c r="A203" s="1"/>
      <c r="C203" s="1"/>
      <c r="F203" s="1"/>
      <c r="G203" s="1"/>
      <c r="H203" s="1"/>
      <c r="I203" s="1"/>
      <c r="J203" s="1"/>
      <c r="K203" s="1"/>
      <c r="Z203" s="1"/>
      <c r="AA203" s="1"/>
      <c r="AB203" s="3"/>
      <c r="AC203" s="4"/>
    </row>
    <row r="204" spans="1:29" ht="15.75" customHeight="1" x14ac:dyDescent="0.2">
      <c r="A204" s="1"/>
      <c r="C204" s="1"/>
      <c r="F204" s="1"/>
      <c r="G204" s="1"/>
      <c r="H204" s="1"/>
      <c r="I204" s="1"/>
      <c r="J204" s="1"/>
      <c r="K204" s="1"/>
      <c r="Z204" s="1"/>
      <c r="AA204" s="1"/>
      <c r="AB204" s="3"/>
      <c r="AC204" s="4"/>
    </row>
    <row r="205" spans="1:29" ht="15.75" customHeight="1" x14ac:dyDescent="0.2">
      <c r="A205" s="1"/>
      <c r="C205" s="1"/>
      <c r="F205" s="1"/>
      <c r="G205" s="1"/>
      <c r="H205" s="1"/>
      <c r="I205" s="1"/>
      <c r="J205" s="1"/>
      <c r="K205" s="1"/>
      <c r="Z205" s="1"/>
      <c r="AA205" s="1"/>
      <c r="AB205" s="3"/>
      <c r="AC205" s="4"/>
    </row>
    <row r="206" spans="1:29" ht="15.75" customHeight="1" x14ac:dyDescent="0.2">
      <c r="A206" s="1"/>
      <c r="C206" s="1"/>
      <c r="F206" s="1"/>
      <c r="G206" s="1"/>
      <c r="H206" s="1"/>
      <c r="I206" s="1"/>
      <c r="J206" s="1"/>
      <c r="K206" s="1"/>
      <c r="Z206" s="1"/>
      <c r="AA206" s="1"/>
      <c r="AB206" s="3"/>
      <c r="AC206" s="4"/>
    </row>
    <row r="207" spans="1:29" ht="15.75" customHeight="1" x14ac:dyDescent="0.2">
      <c r="A207" s="1"/>
      <c r="C207" s="1"/>
      <c r="F207" s="1"/>
      <c r="G207" s="1"/>
      <c r="H207" s="1"/>
      <c r="I207" s="1"/>
      <c r="J207" s="1"/>
      <c r="K207" s="1"/>
      <c r="Z207" s="1"/>
      <c r="AA207" s="1"/>
      <c r="AB207" s="3"/>
      <c r="AC207" s="4"/>
    </row>
    <row r="208" spans="1:29" ht="15.75" customHeight="1" x14ac:dyDescent="0.2">
      <c r="A208" s="1"/>
      <c r="C208" s="1"/>
      <c r="F208" s="1"/>
      <c r="G208" s="1"/>
      <c r="H208" s="1"/>
      <c r="I208" s="1"/>
      <c r="J208" s="1"/>
      <c r="K208" s="1"/>
      <c r="Z208" s="1"/>
      <c r="AA208" s="1"/>
      <c r="AB208" s="3"/>
      <c r="AC208" s="4"/>
    </row>
    <row r="209" spans="1:29" ht="15.75" customHeight="1" x14ac:dyDescent="0.2">
      <c r="A209" s="1"/>
      <c r="C209" s="1"/>
      <c r="F209" s="1"/>
      <c r="G209" s="1"/>
      <c r="H209" s="1"/>
      <c r="I209" s="1"/>
      <c r="J209" s="1"/>
      <c r="K209" s="1"/>
      <c r="Z209" s="1"/>
      <c r="AA209" s="1"/>
      <c r="AB209" s="3"/>
      <c r="AC209" s="4"/>
    </row>
    <row r="210" spans="1:29" ht="15.75" customHeight="1" x14ac:dyDescent="0.2">
      <c r="A210" s="1"/>
      <c r="C210" s="1"/>
      <c r="F210" s="1"/>
      <c r="G210" s="1"/>
      <c r="H210" s="1"/>
      <c r="I210" s="1"/>
      <c r="J210" s="1"/>
      <c r="K210" s="1"/>
      <c r="Z210" s="1"/>
      <c r="AA210" s="1"/>
      <c r="AB210" s="3"/>
      <c r="AC210" s="4"/>
    </row>
    <row r="211" spans="1:29" ht="15.75" customHeight="1" x14ac:dyDescent="0.2">
      <c r="A211" s="1"/>
      <c r="C211" s="1"/>
      <c r="F211" s="1"/>
      <c r="G211" s="1"/>
      <c r="H211" s="1"/>
      <c r="I211" s="1"/>
      <c r="J211" s="1"/>
      <c r="K211" s="1"/>
      <c r="Z211" s="1"/>
      <c r="AA211" s="1"/>
      <c r="AB211" s="3"/>
      <c r="AC211" s="4"/>
    </row>
    <row r="212" spans="1:29" ht="15.75" customHeight="1" x14ac:dyDescent="0.2">
      <c r="A212" s="1"/>
      <c r="C212" s="1"/>
      <c r="F212" s="1"/>
      <c r="G212" s="1"/>
      <c r="H212" s="1"/>
      <c r="I212" s="1"/>
      <c r="J212" s="1"/>
      <c r="K212" s="1"/>
      <c r="Z212" s="1"/>
      <c r="AA212" s="1"/>
      <c r="AB212" s="3"/>
      <c r="AC212" s="4"/>
    </row>
    <row r="213" spans="1:29" ht="15.75" customHeight="1" x14ac:dyDescent="0.2">
      <c r="A213" s="1"/>
      <c r="C213" s="1"/>
      <c r="F213" s="1"/>
      <c r="G213" s="1"/>
      <c r="H213" s="1"/>
      <c r="I213" s="1"/>
      <c r="J213" s="1"/>
      <c r="K213" s="1"/>
      <c r="Z213" s="1"/>
      <c r="AA213" s="1"/>
      <c r="AB213" s="3"/>
      <c r="AC213" s="4"/>
    </row>
    <row r="214" spans="1:29" ht="15.75" customHeight="1" x14ac:dyDescent="0.2">
      <c r="A214" s="1"/>
      <c r="C214" s="1"/>
      <c r="F214" s="1"/>
      <c r="G214" s="1"/>
      <c r="H214" s="1"/>
      <c r="I214" s="1"/>
      <c r="J214" s="1"/>
      <c r="K214" s="1"/>
      <c r="Z214" s="1"/>
      <c r="AA214" s="1"/>
      <c r="AB214" s="3"/>
      <c r="AC214" s="4"/>
    </row>
    <row r="215" spans="1:29" ht="15.75" customHeight="1" x14ac:dyDescent="0.2">
      <c r="A215" s="1"/>
      <c r="C215" s="1"/>
      <c r="F215" s="1"/>
      <c r="G215" s="1"/>
      <c r="H215" s="1"/>
      <c r="I215" s="1"/>
      <c r="J215" s="1"/>
      <c r="K215" s="1"/>
      <c r="Z215" s="1"/>
      <c r="AA215" s="1"/>
      <c r="AB215" s="3"/>
      <c r="AC215" s="4"/>
    </row>
    <row r="216" spans="1:29" ht="15.75" customHeight="1" x14ac:dyDescent="0.2">
      <c r="A216" s="1"/>
      <c r="C216" s="1"/>
      <c r="F216" s="1"/>
      <c r="G216" s="1"/>
      <c r="H216" s="1"/>
      <c r="I216" s="1"/>
      <c r="J216" s="1"/>
      <c r="K216" s="1"/>
      <c r="Z216" s="1"/>
      <c r="AA216" s="1"/>
      <c r="AB216" s="3"/>
      <c r="AC216" s="4"/>
    </row>
    <row r="217" spans="1:29" ht="15.75" customHeight="1" x14ac:dyDescent="0.2">
      <c r="A217" s="1"/>
      <c r="C217" s="1"/>
      <c r="F217" s="1"/>
      <c r="G217" s="1"/>
      <c r="H217" s="1"/>
      <c r="I217" s="1"/>
      <c r="J217" s="1"/>
      <c r="K217" s="1"/>
      <c r="Z217" s="1"/>
      <c r="AA217" s="1"/>
      <c r="AB217" s="3"/>
      <c r="AC217" s="4"/>
    </row>
    <row r="218" spans="1:29" ht="15.75" customHeight="1" x14ac:dyDescent="0.2">
      <c r="A218" s="1"/>
      <c r="C218" s="1"/>
      <c r="F218" s="1"/>
      <c r="G218" s="1"/>
      <c r="H218" s="1"/>
      <c r="I218" s="1"/>
      <c r="J218" s="1"/>
      <c r="K218" s="1"/>
      <c r="Z218" s="1"/>
      <c r="AA218" s="1"/>
      <c r="AB218" s="3"/>
      <c r="AC218" s="4"/>
    </row>
    <row r="219" spans="1:29" ht="15.75" customHeight="1" x14ac:dyDescent="0.2">
      <c r="A219" s="1"/>
      <c r="C219" s="1"/>
      <c r="F219" s="1"/>
      <c r="G219" s="1"/>
      <c r="H219" s="1"/>
      <c r="I219" s="1"/>
      <c r="J219" s="1"/>
      <c r="K219" s="1"/>
      <c r="Z219" s="1"/>
      <c r="AA219" s="1"/>
      <c r="AB219" s="3"/>
      <c r="AC219" s="4"/>
    </row>
    <row r="220" spans="1:29" ht="15.75" customHeight="1" x14ac:dyDescent="0.2">
      <c r="A220" s="1"/>
      <c r="C220" s="1"/>
      <c r="F220" s="1"/>
      <c r="G220" s="1"/>
      <c r="H220" s="1"/>
      <c r="I220" s="1"/>
      <c r="J220" s="1"/>
      <c r="K220" s="1"/>
      <c r="Z220" s="1"/>
      <c r="AA220" s="1"/>
      <c r="AB220" s="3"/>
      <c r="AC220" s="4"/>
    </row>
    <row r="221" spans="1:29" ht="15.75" customHeight="1" x14ac:dyDescent="0.2">
      <c r="A221" s="1"/>
      <c r="C221" s="1"/>
      <c r="F221" s="1"/>
      <c r="G221" s="1"/>
      <c r="H221" s="1"/>
      <c r="I221" s="1"/>
      <c r="J221" s="1"/>
      <c r="K221" s="1"/>
      <c r="Z221" s="1"/>
      <c r="AA221" s="1"/>
      <c r="AB221" s="3"/>
      <c r="AC221" s="4"/>
    </row>
    <row r="222" spans="1:29" ht="15.75" customHeight="1" x14ac:dyDescent="0.2">
      <c r="A222" s="1"/>
      <c r="C222" s="1"/>
      <c r="F222" s="1"/>
      <c r="G222" s="1"/>
      <c r="H222" s="1"/>
      <c r="I222" s="1"/>
      <c r="J222" s="1"/>
      <c r="K222" s="1"/>
      <c r="Z222" s="1"/>
      <c r="AA222" s="1"/>
      <c r="AB222" s="3"/>
      <c r="AC222" s="4"/>
    </row>
    <row r="223" spans="1:29" ht="15.75" customHeight="1" x14ac:dyDescent="0.2">
      <c r="A223" s="1"/>
      <c r="C223" s="1"/>
      <c r="F223" s="1"/>
      <c r="G223" s="1"/>
      <c r="H223" s="1"/>
      <c r="I223" s="1"/>
      <c r="J223" s="1"/>
      <c r="K223" s="1"/>
      <c r="Z223" s="1"/>
      <c r="AA223" s="1"/>
      <c r="AB223" s="3"/>
      <c r="AC223" s="4"/>
    </row>
    <row r="224" spans="1:29" ht="15.75" customHeight="1" x14ac:dyDescent="0.2">
      <c r="A224" s="1"/>
      <c r="C224" s="1"/>
      <c r="F224" s="1"/>
      <c r="G224" s="1"/>
      <c r="H224" s="1"/>
      <c r="I224" s="1"/>
      <c r="J224" s="1"/>
      <c r="K224" s="1"/>
      <c r="Z224" s="1"/>
      <c r="AA224" s="1"/>
      <c r="AB224" s="3"/>
      <c r="AC224" s="4"/>
    </row>
    <row r="225" spans="1:29" ht="15.75" customHeight="1" x14ac:dyDescent="0.2">
      <c r="A225" s="1"/>
      <c r="C225" s="1"/>
      <c r="F225" s="1"/>
      <c r="G225" s="1"/>
      <c r="H225" s="1"/>
      <c r="I225" s="1"/>
      <c r="J225" s="1"/>
      <c r="K225" s="1"/>
      <c r="Z225" s="1"/>
      <c r="AA225" s="1"/>
      <c r="AB225" s="3"/>
      <c r="AC225" s="4"/>
    </row>
    <row r="226" spans="1:29" ht="15.75" customHeight="1" x14ac:dyDescent="0.2">
      <c r="A226" s="1"/>
      <c r="C226" s="1"/>
      <c r="F226" s="1"/>
      <c r="G226" s="1"/>
      <c r="H226" s="1"/>
      <c r="I226" s="1"/>
      <c r="J226" s="1"/>
      <c r="K226" s="1"/>
      <c r="Z226" s="1"/>
      <c r="AA226" s="1"/>
      <c r="AB226" s="3"/>
      <c r="AC226" s="4"/>
    </row>
    <row r="227" spans="1:29" ht="15.75" customHeight="1" x14ac:dyDescent="0.2">
      <c r="A227" s="1"/>
      <c r="C227" s="1"/>
      <c r="F227" s="1"/>
      <c r="G227" s="1"/>
      <c r="H227" s="1"/>
      <c r="I227" s="1"/>
      <c r="J227" s="1"/>
      <c r="K227" s="1"/>
      <c r="Z227" s="1"/>
      <c r="AA227" s="1"/>
      <c r="AB227" s="3"/>
      <c r="AC227" s="4"/>
    </row>
    <row r="228" spans="1:29" ht="15.75" customHeight="1" x14ac:dyDescent="0.2">
      <c r="A228" s="1"/>
      <c r="C228" s="1"/>
      <c r="F228" s="1"/>
      <c r="G228" s="1"/>
      <c r="H228" s="1"/>
      <c r="I228" s="1"/>
      <c r="J228" s="1"/>
      <c r="K228" s="1"/>
      <c r="Z228" s="1"/>
      <c r="AA228" s="1"/>
      <c r="AB228" s="3"/>
      <c r="AC228" s="4"/>
    </row>
    <row r="229" spans="1:29" ht="15.75" customHeight="1" x14ac:dyDescent="0.2">
      <c r="A229" s="1"/>
      <c r="C229" s="1"/>
      <c r="F229" s="1"/>
      <c r="G229" s="1"/>
      <c r="H229" s="1"/>
      <c r="I229" s="1"/>
      <c r="J229" s="1"/>
      <c r="K229" s="1"/>
      <c r="Z229" s="1"/>
      <c r="AA229" s="1"/>
      <c r="AB229" s="3"/>
      <c r="AC229" s="4"/>
    </row>
    <row r="230" spans="1:29" ht="15.75" customHeight="1" x14ac:dyDescent="0.2">
      <c r="A230" s="1"/>
      <c r="C230" s="1"/>
      <c r="F230" s="1"/>
      <c r="G230" s="1"/>
      <c r="H230" s="1"/>
      <c r="I230" s="1"/>
      <c r="J230" s="1"/>
      <c r="K230" s="1"/>
      <c r="Z230" s="1"/>
      <c r="AA230" s="1"/>
      <c r="AB230" s="3"/>
      <c r="AC230" s="4"/>
    </row>
    <row r="231" spans="1:29" ht="15.75" customHeight="1" x14ac:dyDescent="0.2">
      <c r="A231" s="1"/>
      <c r="C231" s="1"/>
      <c r="F231" s="1"/>
      <c r="G231" s="1"/>
      <c r="H231" s="1"/>
      <c r="I231" s="1"/>
      <c r="J231" s="1"/>
      <c r="K231" s="1"/>
      <c r="Z231" s="1"/>
      <c r="AA231" s="1"/>
      <c r="AB231" s="3"/>
      <c r="AC231" s="4"/>
    </row>
    <row r="232" spans="1:29" ht="15.75" customHeight="1" x14ac:dyDescent="0.2">
      <c r="A232" s="1"/>
      <c r="C232" s="1"/>
      <c r="F232" s="1"/>
      <c r="G232" s="1"/>
      <c r="H232" s="1"/>
      <c r="I232" s="1"/>
      <c r="J232" s="1"/>
      <c r="K232" s="1"/>
      <c r="Z232" s="1"/>
      <c r="AA232" s="1"/>
      <c r="AB232" s="3"/>
      <c r="AC232" s="4"/>
    </row>
    <row r="233" spans="1:29" ht="15.75" customHeight="1" x14ac:dyDescent="0.2">
      <c r="A233" s="1"/>
      <c r="C233" s="1"/>
      <c r="F233" s="1"/>
      <c r="G233" s="1"/>
      <c r="H233" s="1"/>
      <c r="I233" s="1"/>
      <c r="J233" s="1"/>
      <c r="K233" s="1"/>
      <c r="Z233" s="1"/>
      <c r="AA233" s="1"/>
      <c r="AB233" s="3"/>
      <c r="AC233" s="4"/>
    </row>
    <row r="234" spans="1:29" ht="15.75" customHeight="1" x14ac:dyDescent="0.2">
      <c r="A234" s="1"/>
      <c r="C234" s="1"/>
      <c r="F234" s="1"/>
      <c r="G234" s="1"/>
      <c r="H234" s="1"/>
      <c r="I234" s="1"/>
      <c r="J234" s="1"/>
      <c r="K234" s="1"/>
      <c r="Z234" s="1"/>
      <c r="AA234" s="1"/>
      <c r="AB234" s="3"/>
      <c r="AC234" s="4"/>
    </row>
    <row r="235" spans="1:29" ht="15.75" customHeight="1" x14ac:dyDescent="0.2">
      <c r="A235" s="1"/>
      <c r="C235" s="1"/>
      <c r="F235" s="1"/>
      <c r="G235" s="1"/>
      <c r="H235" s="1"/>
      <c r="I235" s="1"/>
      <c r="J235" s="1"/>
      <c r="K235" s="1"/>
      <c r="Z235" s="1"/>
      <c r="AA235" s="1"/>
      <c r="AB235" s="3"/>
      <c r="AC235" s="4"/>
    </row>
    <row r="236" spans="1:29" ht="15.75" customHeight="1" x14ac:dyDescent="0.2">
      <c r="A236" s="1"/>
      <c r="C236" s="1"/>
      <c r="F236" s="1"/>
      <c r="G236" s="1"/>
      <c r="H236" s="1"/>
      <c r="I236" s="1"/>
      <c r="J236" s="1"/>
      <c r="K236" s="1"/>
      <c r="Z236" s="1"/>
      <c r="AA236" s="1"/>
      <c r="AB236" s="3"/>
      <c r="AC236" s="4"/>
    </row>
    <row r="237" spans="1:29" ht="15.75" customHeight="1" x14ac:dyDescent="0.2">
      <c r="A237" s="1"/>
      <c r="C237" s="1"/>
      <c r="F237" s="1"/>
      <c r="G237" s="1"/>
      <c r="H237" s="1"/>
      <c r="I237" s="1"/>
      <c r="J237" s="1"/>
      <c r="K237" s="1"/>
      <c r="Z237" s="1"/>
      <c r="AA237" s="1"/>
      <c r="AB237" s="3"/>
      <c r="AC237" s="4"/>
    </row>
    <row r="238" spans="1:29" ht="15.75" customHeight="1" x14ac:dyDescent="0.2">
      <c r="A238" s="1"/>
      <c r="C238" s="1"/>
      <c r="F238" s="1"/>
      <c r="G238" s="1"/>
      <c r="H238" s="1"/>
      <c r="I238" s="1"/>
      <c r="J238" s="1"/>
      <c r="K238" s="1"/>
      <c r="Z238" s="1"/>
      <c r="AA238" s="1"/>
      <c r="AB238" s="3"/>
      <c r="AC238" s="4"/>
    </row>
    <row r="239" spans="1:29" ht="15.75" customHeight="1" x14ac:dyDescent="0.2">
      <c r="A239" s="1"/>
      <c r="C239" s="1"/>
      <c r="F239" s="1"/>
      <c r="G239" s="1"/>
      <c r="H239" s="1"/>
      <c r="I239" s="1"/>
      <c r="J239" s="1"/>
      <c r="K239" s="1"/>
      <c r="Z239" s="1"/>
      <c r="AA239" s="1"/>
      <c r="AB239" s="3"/>
      <c r="AC239" s="4"/>
    </row>
    <row r="240" spans="1:29" ht="15.75" customHeight="1" x14ac:dyDescent="0.2">
      <c r="A240" s="1"/>
      <c r="C240" s="1"/>
      <c r="F240" s="1"/>
      <c r="G240" s="1"/>
      <c r="H240" s="1"/>
      <c r="I240" s="1"/>
      <c r="J240" s="1"/>
      <c r="K240" s="1"/>
      <c r="Z240" s="1"/>
      <c r="AA240" s="1"/>
      <c r="AB240" s="3"/>
      <c r="AC240" s="4"/>
    </row>
    <row r="241" spans="1:29" ht="15.75" customHeight="1" x14ac:dyDescent="0.2">
      <c r="A241" s="1"/>
      <c r="C241" s="1"/>
      <c r="F241" s="1"/>
      <c r="G241" s="1"/>
      <c r="H241" s="1"/>
      <c r="I241" s="1"/>
      <c r="J241" s="1"/>
      <c r="K241" s="1"/>
      <c r="Z241" s="1"/>
      <c r="AA241" s="1"/>
      <c r="AB241" s="3"/>
      <c r="AC241" s="4"/>
    </row>
    <row r="242" spans="1:29" ht="15.75" customHeight="1" x14ac:dyDescent="0.2">
      <c r="A242" s="1"/>
      <c r="C242" s="1"/>
      <c r="F242" s="1"/>
      <c r="G242" s="1"/>
      <c r="H242" s="1"/>
      <c r="I242" s="1"/>
      <c r="J242" s="1"/>
      <c r="K242" s="1"/>
      <c r="Z242" s="1"/>
      <c r="AA242" s="1"/>
      <c r="AB242" s="3"/>
      <c r="AC242" s="4"/>
    </row>
    <row r="243" spans="1:29" ht="15.75" customHeight="1" x14ac:dyDescent="0.2">
      <c r="A243" s="1"/>
      <c r="C243" s="1"/>
      <c r="F243" s="1"/>
      <c r="G243" s="1"/>
      <c r="H243" s="1"/>
      <c r="I243" s="1"/>
      <c r="J243" s="1"/>
      <c r="K243" s="1"/>
      <c r="Z243" s="1"/>
      <c r="AA243" s="1"/>
      <c r="AB243" s="3"/>
      <c r="AC243" s="4"/>
    </row>
    <row r="244" spans="1:29" ht="15.75" customHeight="1" x14ac:dyDescent="0.2">
      <c r="A244" s="1"/>
      <c r="C244" s="1"/>
      <c r="F244" s="1"/>
      <c r="G244" s="1"/>
      <c r="H244" s="1"/>
      <c r="I244" s="1"/>
      <c r="J244" s="1"/>
      <c r="K244" s="1"/>
      <c r="Z244" s="1"/>
      <c r="AA244" s="1"/>
      <c r="AB244" s="3"/>
      <c r="AC244" s="4"/>
    </row>
    <row r="245" spans="1:29" ht="15.75" customHeight="1" x14ac:dyDescent="0.2">
      <c r="A245" s="1"/>
      <c r="C245" s="1"/>
      <c r="F245" s="1"/>
      <c r="G245" s="1"/>
      <c r="H245" s="1"/>
      <c r="I245" s="1"/>
      <c r="J245" s="1"/>
      <c r="K245" s="1"/>
      <c r="Z245" s="1"/>
      <c r="AA245" s="1"/>
      <c r="AB245" s="3"/>
      <c r="AC245" s="4"/>
    </row>
    <row r="246" spans="1:29" ht="15.75" customHeight="1" x14ac:dyDescent="0.2">
      <c r="A246" s="1"/>
      <c r="C246" s="1"/>
      <c r="F246" s="1"/>
      <c r="G246" s="1"/>
      <c r="H246" s="1"/>
      <c r="I246" s="1"/>
      <c r="J246" s="1"/>
      <c r="K246" s="1"/>
      <c r="Z246" s="1"/>
      <c r="AA246" s="1"/>
      <c r="AB246" s="3"/>
      <c r="AC246" s="4"/>
    </row>
    <row r="247" spans="1:29" ht="15.75" customHeight="1" x14ac:dyDescent="0.2">
      <c r="A247" s="1"/>
      <c r="C247" s="1"/>
      <c r="F247" s="1"/>
      <c r="G247" s="1"/>
      <c r="H247" s="1"/>
      <c r="I247" s="1"/>
      <c r="J247" s="1"/>
      <c r="K247" s="1"/>
      <c r="Z247" s="1"/>
      <c r="AA247" s="1"/>
      <c r="AB247" s="3"/>
      <c r="AC247" s="4"/>
    </row>
    <row r="248" spans="1:29" ht="15.75" customHeight="1" x14ac:dyDescent="0.2">
      <c r="A248" s="1"/>
      <c r="C248" s="1"/>
      <c r="F248" s="1"/>
      <c r="G248" s="1"/>
      <c r="H248" s="1"/>
      <c r="I248" s="1"/>
      <c r="J248" s="1"/>
      <c r="K248" s="1"/>
      <c r="Z248" s="1"/>
      <c r="AA248" s="1"/>
      <c r="AB248" s="3"/>
      <c r="AC248" s="4"/>
    </row>
    <row r="249" spans="1:29" ht="15.75" customHeight="1" x14ac:dyDescent="0.2">
      <c r="A249" s="1"/>
      <c r="C249" s="1"/>
      <c r="F249" s="1"/>
      <c r="G249" s="1"/>
      <c r="H249" s="1"/>
      <c r="I249" s="1"/>
      <c r="J249" s="1"/>
      <c r="K249" s="1"/>
      <c r="Z249" s="1"/>
      <c r="AA249" s="1"/>
      <c r="AB249" s="3"/>
      <c r="AC249" s="4"/>
    </row>
    <row r="250" spans="1:29" ht="15.75" customHeight="1" x14ac:dyDescent="0.2">
      <c r="A250" s="1"/>
      <c r="C250" s="1"/>
      <c r="F250" s="1"/>
      <c r="G250" s="1"/>
      <c r="H250" s="1"/>
      <c r="I250" s="1"/>
      <c r="J250" s="1"/>
      <c r="K250" s="1"/>
      <c r="Z250" s="1"/>
      <c r="AA250" s="1"/>
      <c r="AB250" s="3"/>
      <c r="AC250" s="4"/>
    </row>
    <row r="251" spans="1:29" ht="15.75" customHeight="1" x14ac:dyDescent="0.2">
      <c r="A251" s="1"/>
      <c r="C251" s="1"/>
      <c r="F251" s="1"/>
      <c r="G251" s="1"/>
      <c r="H251" s="1"/>
      <c r="I251" s="1"/>
      <c r="J251" s="1"/>
      <c r="K251" s="1"/>
      <c r="Z251" s="1"/>
      <c r="AA251" s="1"/>
      <c r="AB251" s="3"/>
      <c r="AC251" s="4"/>
    </row>
    <row r="252" spans="1:29" ht="15.75" customHeight="1" x14ac:dyDescent="0.2">
      <c r="A252" s="1"/>
      <c r="C252" s="1"/>
      <c r="F252" s="1"/>
      <c r="G252" s="1"/>
      <c r="H252" s="1"/>
      <c r="I252" s="1"/>
      <c r="J252" s="1"/>
      <c r="K252" s="1"/>
      <c r="Z252" s="1"/>
      <c r="AA252" s="1"/>
      <c r="AB252" s="3"/>
      <c r="AC252" s="4"/>
    </row>
    <row r="253" spans="1:29" ht="15.75" customHeight="1" x14ac:dyDescent="0.2">
      <c r="A253" s="1"/>
      <c r="C253" s="1"/>
      <c r="F253" s="1"/>
      <c r="G253" s="1"/>
      <c r="H253" s="1"/>
      <c r="I253" s="1"/>
      <c r="J253" s="1"/>
      <c r="K253" s="1"/>
      <c r="Z253" s="1"/>
      <c r="AA253" s="1"/>
      <c r="AB253" s="3"/>
      <c r="AC253" s="4"/>
    </row>
    <row r="254" spans="1:29" ht="15.75" customHeight="1" x14ac:dyDescent="0.2">
      <c r="A254" s="1"/>
      <c r="C254" s="1"/>
      <c r="F254" s="1"/>
      <c r="G254" s="1"/>
      <c r="H254" s="1"/>
      <c r="I254" s="1"/>
      <c r="J254" s="1"/>
      <c r="K254" s="1"/>
      <c r="Z254" s="1"/>
      <c r="AA254" s="1"/>
      <c r="AB254" s="3"/>
      <c r="AC254" s="4"/>
    </row>
    <row r="255" spans="1:29" ht="15.75" customHeight="1" x14ac:dyDescent="0.2">
      <c r="A255" s="1"/>
      <c r="C255" s="1"/>
      <c r="F255" s="1"/>
      <c r="G255" s="1"/>
      <c r="H255" s="1"/>
      <c r="I255" s="1"/>
      <c r="J255" s="1"/>
      <c r="K255" s="1"/>
      <c r="Z255" s="1"/>
      <c r="AA255" s="1"/>
      <c r="AB255" s="3"/>
      <c r="AC255" s="4"/>
    </row>
    <row r="256" spans="1:29" ht="15.75" customHeight="1" x14ac:dyDescent="0.2">
      <c r="A256" s="1"/>
      <c r="C256" s="1"/>
      <c r="F256" s="1"/>
      <c r="G256" s="1"/>
      <c r="H256" s="1"/>
      <c r="I256" s="1"/>
      <c r="J256" s="1"/>
      <c r="K256" s="1"/>
      <c r="Z256" s="1"/>
      <c r="AA256" s="1"/>
      <c r="AB256" s="3"/>
      <c r="AC256" s="4"/>
    </row>
    <row r="257" spans="1:29" ht="15.75" customHeight="1" x14ac:dyDescent="0.2">
      <c r="A257" s="1"/>
      <c r="C257" s="1"/>
      <c r="F257" s="1"/>
      <c r="G257" s="1"/>
      <c r="H257" s="1"/>
      <c r="I257" s="1"/>
      <c r="J257" s="1"/>
      <c r="K257" s="1"/>
      <c r="Z257" s="1"/>
      <c r="AA257" s="1"/>
      <c r="AB257" s="3"/>
      <c r="AC257" s="4"/>
    </row>
    <row r="258" spans="1:29" ht="15.75" customHeight="1" x14ac:dyDescent="0.2">
      <c r="A258" s="1"/>
      <c r="C258" s="1"/>
      <c r="F258" s="1"/>
      <c r="G258" s="1"/>
      <c r="H258" s="1"/>
      <c r="I258" s="1"/>
      <c r="J258" s="1"/>
      <c r="K258" s="1"/>
      <c r="Z258" s="1"/>
      <c r="AA258" s="1"/>
      <c r="AB258" s="3"/>
      <c r="AC258" s="4"/>
    </row>
    <row r="259" spans="1:29" ht="15.75" customHeight="1" x14ac:dyDescent="0.2">
      <c r="A259" s="1"/>
      <c r="C259" s="1"/>
      <c r="F259" s="1"/>
      <c r="G259" s="1"/>
      <c r="H259" s="1"/>
      <c r="I259" s="1"/>
      <c r="J259" s="1"/>
      <c r="K259" s="1"/>
      <c r="Z259" s="1"/>
      <c r="AA259" s="1"/>
      <c r="AB259" s="3"/>
      <c r="AC259" s="4"/>
    </row>
    <row r="260" spans="1:29" ht="15.75" customHeight="1" x14ac:dyDescent="0.2">
      <c r="A260" s="1"/>
      <c r="C260" s="1"/>
      <c r="F260" s="1"/>
      <c r="G260" s="1"/>
      <c r="H260" s="1"/>
      <c r="I260" s="1"/>
      <c r="J260" s="1"/>
      <c r="K260" s="1"/>
      <c r="Z260" s="1"/>
      <c r="AA260" s="1"/>
      <c r="AB260" s="3"/>
      <c r="AC260" s="4"/>
    </row>
    <row r="261" spans="1:29" ht="15.75" customHeight="1" x14ac:dyDescent="0.2">
      <c r="A261" s="1"/>
      <c r="C261" s="1"/>
      <c r="F261" s="1"/>
      <c r="G261" s="1"/>
      <c r="H261" s="1"/>
      <c r="I261" s="1"/>
      <c r="J261" s="1"/>
      <c r="K261" s="1"/>
      <c r="Z261" s="1"/>
      <c r="AA261" s="1"/>
      <c r="AB261" s="3"/>
      <c r="AC261" s="4"/>
    </row>
    <row r="262" spans="1:29" ht="15.75" customHeight="1" x14ac:dyDescent="0.2">
      <c r="A262" s="1"/>
      <c r="C262" s="1"/>
      <c r="F262" s="1"/>
      <c r="G262" s="1"/>
      <c r="H262" s="1"/>
      <c r="I262" s="1"/>
      <c r="J262" s="1"/>
      <c r="K262" s="1"/>
      <c r="Z262" s="1"/>
      <c r="AA262" s="1"/>
      <c r="AB262" s="3"/>
      <c r="AC262" s="4"/>
    </row>
    <row r="263" spans="1:29" ht="15.75" customHeight="1" x14ac:dyDescent="0.2">
      <c r="A263" s="1"/>
      <c r="C263" s="1"/>
      <c r="F263" s="1"/>
      <c r="G263" s="1"/>
      <c r="H263" s="1"/>
      <c r="I263" s="1"/>
      <c r="J263" s="1"/>
      <c r="K263" s="1"/>
      <c r="Z263" s="1"/>
      <c r="AA263" s="1"/>
      <c r="AB263" s="3"/>
      <c r="AC263" s="4"/>
    </row>
    <row r="264" spans="1:29" ht="15.75" customHeight="1" x14ac:dyDescent="0.2">
      <c r="A264" s="1"/>
      <c r="C264" s="1"/>
      <c r="F264" s="1"/>
      <c r="G264" s="1"/>
      <c r="H264" s="1"/>
      <c r="I264" s="1"/>
      <c r="J264" s="1"/>
      <c r="K264" s="1"/>
      <c r="Z264" s="1"/>
      <c r="AA264" s="1"/>
      <c r="AB264" s="3"/>
      <c r="AC264" s="4"/>
    </row>
    <row r="265" spans="1:29" ht="15.75" customHeight="1" x14ac:dyDescent="0.2">
      <c r="A265" s="1"/>
      <c r="C265" s="1"/>
      <c r="F265" s="1"/>
      <c r="G265" s="1"/>
      <c r="H265" s="1"/>
      <c r="I265" s="1"/>
      <c r="J265" s="1"/>
      <c r="K265" s="1"/>
      <c r="Z265" s="1"/>
      <c r="AA265" s="1"/>
      <c r="AB265" s="3"/>
      <c r="AC265" s="4"/>
    </row>
    <row r="266" spans="1:29" ht="15.75" customHeight="1" x14ac:dyDescent="0.2">
      <c r="A266" s="1"/>
      <c r="C266" s="1"/>
      <c r="F266" s="1"/>
      <c r="G266" s="1"/>
      <c r="H266" s="1"/>
      <c r="I266" s="1"/>
      <c r="J266" s="1"/>
      <c r="K266" s="1"/>
      <c r="Z266" s="1"/>
      <c r="AA266" s="1"/>
      <c r="AB266" s="3"/>
      <c r="AC266" s="4"/>
    </row>
    <row r="267" spans="1:29" ht="15.75" customHeight="1" x14ac:dyDescent="0.2">
      <c r="A267" s="1"/>
      <c r="C267" s="1"/>
      <c r="F267" s="1"/>
      <c r="G267" s="1"/>
      <c r="H267" s="1"/>
      <c r="I267" s="1"/>
      <c r="J267" s="1"/>
      <c r="K267" s="1"/>
      <c r="Z267" s="1"/>
      <c r="AA267" s="1"/>
      <c r="AB267" s="3"/>
      <c r="AC267" s="4"/>
    </row>
    <row r="268" spans="1:29" ht="15.75" customHeight="1" x14ac:dyDescent="0.2">
      <c r="A268" s="1"/>
      <c r="C268" s="1"/>
      <c r="F268" s="1"/>
      <c r="G268" s="1"/>
      <c r="H268" s="1"/>
      <c r="I268" s="1"/>
      <c r="J268" s="1"/>
      <c r="K268" s="1"/>
      <c r="Z268" s="1"/>
      <c r="AA268" s="1"/>
      <c r="AB268" s="3"/>
      <c r="AC268" s="4"/>
    </row>
    <row r="269" spans="1:29" ht="15.75" customHeight="1" x14ac:dyDescent="0.2">
      <c r="A269" s="1"/>
      <c r="C269" s="1"/>
      <c r="F269" s="1"/>
      <c r="G269" s="1"/>
      <c r="H269" s="1"/>
      <c r="I269" s="1"/>
      <c r="J269" s="1"/>
      <c r="K269" s="1"/>
      <c r="Z269" s="1"/>
      <c r="AA269" s="1"/>
      <c r="AB269" s="3"/>
      <c r="AC269" s="4"/>
    </row>
    <row r="270" spans="1:29" ht="15.75" customHeight="1" x14ac:dyDescent="0.2">
      <c r="A270" s="1"/>
      <c r="C270" s="1"/>
      <c r="F270" s="1"/>
      <c r="G270" s="1"/>
      <c r="H270" s="1"/>
      <c r="I270" s="1"/>
      <c r="J270" s="1"/>
      <c r="K270" s="1"/>
      <c r="Z270" s="1"/>
      <c r="AA270" s="1"/>
      <c r="AB270" s="3"/>
      <c r="AC270" s="4"/>
    </row>
    <row r="271" spans="1:29" ht="15.75" customHeight="1" x14ac:dyDescent="0.2">
      <c r="A271" s="1"/>
      <c r="C271" s="1"/>
      <c r="F271" s="1"/>
      <c r="G271" s="1"/>
      <c r="H271" s="1"/>
      <c r="I271" s="1"/>
      <c r="J271" s="1"/>
      <c r="K271" s="1"/>
      <c r="Z271" s="1"/>
      <c r="AA271" s="1"/>
      <c r="AB271" s="3"/>
      <c r="AC271" s="4"/>
    </row>
    <row r="272" spans="1:29" ht="15.75" customHeight="1" x14ac:dyDescent="0.2">
      <c r="A272" s="1"/>
      <c r="C272" s="1"/>
      <c r="F272" s="1"/>
      <c r="G272" s="1"/>
      <c r="H272" s="1"/>
      <c r="I272" s="1"/>
      <c r="J272" s="1"/>
      <c r="K272" s="1"/>
      <c r="Z272" s="1"/>
      <c r="AA272" s="1"/>
      <c r="AB272" s="3"/>
      <c r="AC272" s="4"/>
    </row>
    <row r="273" spans="1:29" ht="15.75" customHeight="1" x14ac:dyDescent="0.2">
      <c r="A273" s="1"/>
      <c r="C273" s="1"/>
      <c r="F273" s="1"/>
      <c r="G273" s="1"/>
      <c r="H273" s="1"/>
      <c r="I273" s="1"/>
      <c r="J273" s="1"/>
      <c r="K273" s="1"/>
      <c r="Z273" s="1"/>
      <c r="AA273" s="1"/>
      <c r="AB273" s="3"/>
      <c r="AC273" s="4"/>
    </row>
    <row r="274" spans="1:29" ht="15.75" customHeight="1" x14ac:dyDescent="0.2">
      <c r="A274" s="1"/>
      <c r="C274" s="1"/>
      <c r="F274" s="1"/>
      <c r="G274" s="1"/>
      <c r="H274" s="1"/>
      <c r="I274" s="1"/>
      <c r="J274" s="1"/>
      <c r="K274" s="1"/>
      <c r="Z274" s="1"/>
      <c r="AA274" s="1"/>
      <c r="AB274" s="3"/>
      <c r="AC274" s="4"/>
    </row>
    <row r="275" spans="1:29" ht="15.75" customHeight="1" x14ac:dyDescent="0.2">
      <c r="A275" s="1"/>
      <c r="C275" s="1"/>
      <c r="F275" s="1"/>
      <c r="G275" s="1"/>
      <c r="H275" s="1"/>
      <c r="I275" s="1"/>
      <c r="J275" s="1"/>
      <c r="K275" s="1"/>
      <c r="Z275" s="1"/>
      <c r="AA275" s="1"/>
      <c r="AB275" s="3"/>
      <c r="AC275" s="4"/>
    </row>
    <row r="276" spans="1:29" ht="15.75" customHeight="1" x14ac:dyDescent="0.2">
      <c r="A276" s="1"/>
      <c r="C276" s="1"/>
      <c r="F276" s="1"/>
      <c r="G276" s="1"/>
      <c r="H276" s="1"/>
      <c r="I276" s="1"/>
      <c r="J276" s="1"/>
      <c r="K276" s="1"/>
      <c r="Z276" s="1"/>
      <c r="AA276" s="1"/>
      <c r="AB276" s="3"/>
      <c r="AC276" s="4"/>
    </row>
    <row r="277" spans="1:29" ht="15.75" customHeight="1" x14ac:dyDescent="0.2">
      <c r="A277" s="1"/>
      <c r="C277" s="1"/>
      <c r="F277" s="1"/>
      <c r="G277" s="1"/>
      <c r="H277" s="1"/>
      <c r="I277" s="1"/>
      <c r="J277" s="1"/>
      <c r="K277" s="1"/>
      <c r="Z277" s="1"/>
      <c r="AA277" s="1"/>
      <c r="AB277" s="3"/>
      <c r="AC277" s="4"/>
    </row>
    <row r="278" spans="1:29" ht="15.75" customHeight="1" x14ac:dyDescent="0.2">
      <c r="A278" s="1"/>
      <c r="C278" s="1"/>
      <c r="F278" s="1"/>
      <c r="G278" s="1"/>
      <c r="H278" s="1"/>
      <c r="I278" s="1"/>
      <c r="J278" s="1"/>
      <c r="K278" s="1"/>
      <c r="Z278" s="1"/>
      <c r="AA278" s="1"/>
      <c r="AB278" s="3"/>
      <c r="AC278" s="4"/>
    </row>
    <row r="279" spans="1:29" ht="15.75" customHeight="1" x14ac:dyDescent="0.2">
      <c r="A279" s="1"/>
      <c r="C279" s="1"/>
      <c r="F279" s="1"/>
      <c r="G279" s="1"/>
      <c r="H279" s="1"/>
      <c r="I279" s="1"/>
      <c r="J279" s="1"/>
      <c r="K279" s="1"/>
      <c r="Z279" s="1"/>
      <c r="AA279" s="1"/>
      <c r="AB279" s="3"/>
      <c r="AC279" s="4"/>
    </row>
    <row r="280" spans="1:29" ht="15.75" customHeight="1" x14ac:dyDescent="0.2">
      <c r="A280" s="1"/>
      <c r="C280" s="1"/>
      <c r="F280" s="1"/>
      <c r="G280" s="1"/>
      <c r="H280" s="1"/>
      <c r="I280" s="1"/>
      <c r="J280" s="1"/>
      <c r="K280" s="1"/>
      <c r="Z280" s="1"/>
      <c r="AA280" s="1"/>
      <c r="AB280" s="3"/>
      <c r="AC280" s="4"/>
    </row>
    <row r="281" spans="1:29" ht="15.75" customHeight="1" x14ac:dyDescent="0.2">
      <c r="A281" s="1"/>
      <c r="C281" s="1"/>
      <c r="F281" s="1"/>
      <c r="G281" s="1"/>
      <c r="H281" s="1"/>
      <c r="I281" s="1"/>
      <c r="J281" s="1"/>
      <c r="K281" s="1"/>
      <c r="Z281" s="1"/>
      <c r="AA281" s="1"/>
      <c r="AB281" s="3"/>
      <c r="AC281" s="4"/>
    </row>
    <row r="282" spans="1:29" ht="15.75" customHeight="1" x14ac:dyDescent="0.2">
      <c r="A282" s="1"/>
      <c r="C282" s="1"/>
      <c r="F282" s="1"/>
      <c r="G282" s="1"/>
      <c r="H282" s="1"/>
      <c r="I282" s="1"/>
      <c r="J282" s="1"/>
      <c r="K282" s="1"/>
      <c r="Z282" s="1"/>
      <c r="AA282" s="1"/>
      <c r="AB282" s="3"/>
      <c r="AC282" s="4"/>
    </row>
    <row r="283" spans="1:29" ht="15.75" customHeight="1" x14ac:dyDescent="0.2">
      <c r="A283" s="1"/>
      <c r="C283" s="1"/>
      <c r="F283" s="1"/>
      <c r="G283" s="1"/>
      <c r="H283" s="1"/>
      <c r="I283" s="1"/>
      <c r="J283" s="1"/>
      <c r="K283" s="1"/>
      <c r="Z283" s="1"/>
      <c r="AA283" s="1"/>
      <c r="AB283" s="3"/>
      <c r="AC283" s="4"/>
    </row>
    <row r="284" spans="1:29" ht="15.75" customHeight="1" x14ac:dyDescent="0.2">
      <c r="A284" s="1"/>
      <c r="C284" s="1"/>
      <c r="F284" s="1"/>
      <c r="G284" s="1"/>
      <c r="H284" s="1"/>
      <c r="I284" s="1"/>
      <c r="J284" s="1"/>
      <c r="K284" s="1"/>
      <c r="Z284" s="1"/>
      <c r="AA284" s="1"/>
      <c r="AB284" s="3"/>
      <c r="AC284" s="4"/>
    </row>
    <row r="285" spans="1:29" ht="15.75" customHeight="1" x14ac:dyDescent="0.2">
      <c r="A285" s="1"/>
      <c r="C285" s="1"/>
      <c r="F285" s="1"/>
      <c r="G285" s="1"/>
      <c r="H285" s="1"/>
      <c r="I285" s="1"/>
      <c r="J285" s="1"/>
      <c r="K285" s="1"/>
      <c r="Z285" s="1"/>
      <c r="AA285" s="1"/>
      <c r="AB285" s="3"/>
      <c r="AC285" s="4"/>
    </row>
    <row r="286" spans="1:29" ht="15.75" customHeight="1" x14ac:dyDescent="0.2">
      <c r="A286" s="1"/>
      <c r="C286" s="1"/>
      <c r="F286" s="1"/>
      <c r="G286" s="1"/>
      <c r="H286" s="1"/>
      <c r="I286" s="1"/>
      <c r="J286" s="1"/>
      <c r="K286" s="1"/>
      <c r="Z286" s="1"/>
      <c r="AA286" s="1"/>
      <c r="AB286" s="3"/>
      <c r="AC286" s="4"/>
    </row>
    <row r="287" spans="1:29" ht="15.75" customHeight="1" x14ac:dyDescent="0.2">
      <c r="A287" s="1"/>
      <c r="C287" s="1"/>
      <c r="F287" s="1"/>
      <c r="G287" s="1"/>
      <c r="H287" s="1"/>
      <c r="I287" s="1"/>
      <c r="J287" s="1"/>
      <c r="K287" s="1"/>
      <c r="Z287" s="1"/>
      <c r="AA287" s="1"/>
      <c r="AB287" s="3"/>
      <c r="AC287" s="4"/>
    </row>
    <row r="288" spans="1:29" ht="15.75" customHeight="1" x14ac:dyDescent="0.2">
      <c r="A288" s="1"/>
      <c r="C288" s="1"/>
      <c r="F288" s="1"/>
      <c r="G288" s="1"/>
      <c r="H288" s="1"/>
      <c r="I288" s="1"/>
      <c r="J288" s="1"/>
      <c r="K288" s="1"/>
      <c r="Z288" s="1"/>
      <c r="AA288" s="1"/>
      <c r="AB288" s="3"/>
      <c r="AC288" s="4"/>
    </row>
    <row r="289" spans="1:29" ht="15.75" customHeight="1" x14ac:dyDescent="0.2">
      <c r="A289" s="1"/>
      <c r="C289" s="1"/>
      <c r="F289" s="1"/>
      <c r="G289" s="1"/>
      <c r="H289" s="1"/>
      <c r="I289" s="1"/>
      <c r="J289" s="1"/>
      <c r="K289" s="1"/>
      <c r="Z289" s="1"/>
      <c r="AA289" s="1"/>
      <c r="AB289" s="3"/>
      <c r="AC289" s="4"/>
    </row>
    <row r="290" spans="1:29" ht="15.75" customHeight="1" x14ac:dyDescent="0.2">
      <c r="A290" s="1"/>
      <c r="C290" s="1"/>
      <c r="F290" s="1"/>
      <c r="G290" s="1"/>
      <c r="H290" s="1"/>
      <c r="I290" s="1"/>
      <c r="J290" s="1"/>
      <c r="K290" s="1"/>
      <c r="Z290" s="1"/>
      <c r="AA290" s="1"/>
      <c r="AB290" s="3"/>
      <c r="AC290" s="4"/>
    </row>
    <row r="291" spans="1:29" ht="15.75" customHeight="1" x14ac:dyDescent="0.2">
      <c r="A291" s="1"/>
      <c r="C291" s="1"/>
      <c r="F291" s="1"/>
      <c r="G291" s="1"/>
      <c r="H291" s="1"/>
      <c r="I291" s="1"/>
      <c r="J291" s="1"/>
      <c r="K291" s="1"/>
      <c r="Z291" s="1"/>
      <c r="AA291" s="1"/>
      <c r="AB291" s="3"/>
      <c r="AC291" s="4"/>
    </row>
    <row r="292" spans="1:29" ht="15.75" customHeight="1" x14ac:dyDescent="0.2">
      <c r="A292" s="1"/>
      <c r="C292" s="1"/>
      <c r="F292" s="1"/>
      <c r="G292" s="1"/>
      <c r="H292" s="1"/>
      <c r="I292" s="1"/>
      <c r="J292" s="1"/>
      <c r="K292" s="1"/>
      <c r="Z292" s="1"/>
      <c r="AA292" s="1"/>
      <c r="AB292" s="3"/>
      <c r="AC292" s="4"/>
    </row>
    <row r="293" spans="1:29" ht="15.75" customHeight="1" x14ac:dyDescent="0.2">
      <c r="A293" s="1"/>
      <c r="C293" s="1"/>
      <c r="F293" s="1"/>
      <c r="G293" s="1"/>
      <c r="H293" s="1"/>
      <c r="I293" s="1"/>
      <c r="J293" s="1"/>
      <c r="K293" s="1"/>
      <c r="Z293" s="1"/>
      <c r="AA293" s="1"/>
      <c r="AB293" s="3"/>
      <c r="AC293" s="4"/>
    </row>
    <row r="294" spans="1:29" ht="15.75" customHeight="1" x14ac:dyDescent="0.2">
      <c r="A294" s="1"/>
      <c r="C294" s="1"/>
      <c r="F294" s="1"/>
      <c r="G294" s="1"/>
      <c r="H294" s="1"/>
      <c r="I294" s="1"/>
      <c r="J294" s="1"/>
      <c r="K294" s="1"/>
      <c r="Z294" s="1"/>
      <c r="AA294" s="1"/>
      <c r="AB294" s="3"/>
      <c r="AC294" s="4"/>
    </row>
    <row r="295" spans="1:29" ht="15.75" customHeight="1" x14ac:dyDescent="0.2">
      <c r="A295" s="1"/>
      <c r="C295" s="1"/>
      <c r="F295" s="1"/>
      <c r="G295" s="1"/>
      <c r="H295" s="1"/>
      <c r="I295" s="1"/>
      <c r="J295" s="1"/>
      <c r="K295" s="1"/>
      <c r="Z295" s="1"/>
      <c r="AA295" s="1"/>
      <c r="AB295" s="3"/>
      <c r="AC295" s="4"/>
    </row>
    <row r="296" spans="1:29" ht="15.75" customHeight="1" x14ac:dyDescent="0.2">
      <c r="A296" s="1"/>
      <c r="C296" s="1"/>
      <c r="F296" s="1"/>
      <c r="G296" s="1"/>
      <c r="H296" s="1"/>
      <c r="I296" s="1"/>
      <c r="J296" s="1"/>
      <c r="K296" s="1"/>
      <c r="Z296" s="1"/>
      <c r="AA296" s="1"/>
      <c r="AB296" s="3"/>
      <c r="AC296" s="4"/>
    </row>
    <row r="297" spans="1:29" ht="15.75" customHeight="1" x14ac:dyDescent="0.2">
      <c r="A297" s="1"/>
      <c r="C297" s="1"/>
      <c r="F297" s="1"/>
      <c r="G297" s="1"/>
      <c r="H297" s="1"/>
      <c r="I297" s="1"/>
      <c r="J297" s="1"/>
      <c r="K297" s="1"/>
      <c r="Z297" s="1"/>
      <c r="AA297" s="1"/>
      <c r="AB297" s="3"/>
      <c r="AC297" s="4"/>
    </row>
    <row r="298" spans="1:29" ht="15.75" customHeight="1" x14ac:dyDescent="0.2">
      <c r="A298" s="1"/>
      <c r="C298" s="1"/>
      <c r="F298" s="1"/>
      <c r="G298" s="1"/>
      <c r="H298" s="1"/>
      <c r="I298" s="1"/>
      <c r="J298" s="1"/>
      <c r="K298" s="1"/>
      <c r="Z298" s="1"/>
      <c r="AA298" s="1"/>
      <c r="AB298" s="3"/>
      <c r="AC298" s="4"/>
    </row>
    <row r="299" spans="1:29" ht="15.75" customHeight="1" x14ac:dyDescent="0.2">
      <c r="A299" s="1"/>
      <c r="C299" s="1"/>
      <c r="F299" s="1"/>
      <c r="G299" s="1"/>
      <c r="H299" s="1"/>
      <c r="I299" s="1"/>
      <c r="J299" s="1"/>
      <c r="K299" s="1"/>
      <c r="Z299" s="1"/>
      <c r="AA299" s="1"/>
      <c r="AB299" s="3"/>
      <c r="AC299" s="4"/>
    </row>
    <row r="300" spans="1:29" ht="15.75" customHeight="1" x14ac:dyDescent="0.2">
      <c r="A300" s="1"/>
      <c r="C300" s="1"/>
      <c r="F300" s="1"/>
      <c r="G300" s="1"/>
      <c r="H300" s="1"/>
      <c r="I300" s="1"/>
      <c r="J300" s="1"/>
      <c r="K300" s="1"/>
      <c r="Z300" s="1"/>
      <c r="AA300" s="1"/>
      <c r="AB300" s="3"/>
      <c r="AC300" s="4"/>
    </row>
    <row r="301" spans="1:29" ht="15.75" customHeight="1" x14ac:dyDescent="0.2">
      <c r="A301" s="1"/>
      <c r="C301" s="1"/>
      <c r="F301" s="1"/>
      <c r="G301" s="1"/>
      <c r="H301" s="1"/>
      <c r="I301" s="1"/>
      <c r="J301" s="1"/>
      <c r="K301" s="1"/>
      <c r="Z301" s="1"/>
      <c r="AA301" s="1"/>
      <c r="AB301" s="3"/>
      <c r="AC301" s="4"/>
    </row>
    <row r="302" spans="1:29" ht="15.75" customHeight="1" x14ac:dyDescent="0.2">
      <c r="A302" s="1"/>
      <c r="C302" s="1"/>
      <c r="F302" s="1"/>
      <c r="G302" s="1"/>
      <c r="H302" s="1"/>
      <c r="I302" s="1"/>
      <c r="J302" s="1"/>
      <c r="K302" s="1"/>
      <c r="Z302" s="1"/>
      <c r="AA302" s="1"/>
      <c r="AB302" s="3"/>
      <c r="AC302" s="4"/>
    </row>
    <row r="303" spans="1:29" ht="15.75" customHeight="1" x14ac:dyDescent="0.2">
      <c r="A303" s="1"/>
      <c r="C303" s="1"/>
      <c r="F303" s="1"/>
      <c r="G303" s="1"/>
      <c r="H303" s="1"/>
      <c r="I303" s="1"/>
      <c r="J303" s="1"/>
      <c r="K303" s="1"/>
      <c r="Z303" s="1"/>
      <c r="AA303" s="1"/>
      <c r="AB303" s="3"/>
      <c r="AC303" s="4"/>
    </row>
    <row r="304" spans="1:29" ht="15.75" customHeight="1" x14ac:dyDescent="0.2">
      <c r="A304" s="1"/>
      <c r="C304" s="1"/>
      <c r="F304" s="1"/>
      <c r="G304" s="1"/>
      <c r="H304" s="1"/>
      <c r="I304" s="1"/>
      <c r="J304" s="1"/>
      <c r="K304" s="1"/>
      <c r="Z304" s="1"/>
      <c r="AA304" s="1"/>
      <c r="AB304" s="3"/>
      <c r="AC304" s="4"/>
    </row>
    <row r="305" spans="1:29" ht="15.75" customHeight="1" x14ac:dyDescent="0.2">
      <c r="A305" s="1"/>
      <c r="C305" s="1"/>
      <c r="F305" s="1"/>
      <c r="G305" s="1"/>
      <c r="H305" s="1"/>
      <c r="I305" s="1"/>
      <c r="J305" s="1"/>
      <c r="K305" s="1"/>
      <c r="Z305" s="1"/>
      <c r="AA305" s="1"/>
      <c r="AB305" s="3"/>
      <c r="AC305" s="4"/>
    </row>
    <row r="306" spans="1:29" ht="15.75" customHeight="1" x14ac:dyDescent="0.2">
      <c r="A306" s="1"/>
      <c r="C306" s="1"/>
      <c r="F306" s="1"/>
      <c r="G306" s="1"/>
      <c r="H306" s="1"/>
      <c r="I306" s="1"/>
      <c r="J306" s="1"/>
      <c r="K306" s="1"/>
      <c r="Z306" s="1"/>
      <c r="AA306" s="1"/>
      <c r="AB306" s="3"/>
      <c r="AC306" s="4"/>
    </row>
    <row r="307" spans="1:29" ht="15.75" customHeight="1" x14ac:dyDescent="0.2">
      <c r="A307" s="1"/>
      <c r="C307" s="1"/>
      <c r="F307" s="1"/>
      <c r="G307" s="1"/>
      <c r="H307" s="1"/>
      <c r="I307" s="1"/>
      <c r="J307" s="1"/>
      <c r="K307" s="1"/>
      <c r="Z307" s="1"/>
      <c r="AA307" s="1"/>
      <c r="AB307" s="3"/>
      <c r="AC307" s="4"/>
    </row>
    <row r="308" spans="1:29" ht="15.75" customHeight="1" x14ac:dyDescent="0.2">
      <c r="A308" s="1"/>
      <c r="C308" s="1"/>
      <c r="F308" s="1"/>
      <c r="G308" s="1"/>
      <c r="H308" s="1"/>
      <c r="I308" s="1"/>
      <c r="J308" s="1"/>
      <c r="K308" s="1"/>
      <c r="Z308" s="1"/>
      <c r="AA308" s="1"/>
      <c r="AB308" s="3"/>
      <c r="AC308" s="4"/>
    </row>
    <row r="309" spans="1:29" ht="15.75" customHeight="1" x14ac:dyDescent="0.2">
      <c r="A309" s="1"/>
      <c r="C309" s="1"/>
      <c r="F309" s="1"/>
      <c r="G309" s="1"/>
      <c r="H309" s="1"/>
      <c r="I309" s="1"/>
      <c r="J309" s="1"/>
      <c r="K309" s="1"/>
      <c r="Z309" s="1"/>
      <c r="AA309" s="1"/>
      <c r="AB309" s="3"/>
      <c r="AC309" s="4"/>
    </row>
    <row r="310" spans="1:29" ht="15.75" customHeight="1" x14ac:dyDescent="0.2">
      <c r="A310" s="1"/>
      <c r="C310" s="1"/>
      <c r="F310" s="1"/>
      <c r="G310" s="1"/>
      <c r="H310" s="1"/>
      <c r="I310" s="1"/>
      <c r="J310" s="1"/>
      <c r="K310" s="1"/>
      <c r="Z310" s="1"/>
      <c r="AA310" s="1"/>
      <c r="AB310" s="3"/>
      <c r="AC310" s="4"/>
    </row>
    <row r="311" spans="1:29" ht="15.75" customHeight="1" x14ac:dyDescent="0.2">
      <c r="A311" s="1"/>
      <c r="C311" s="1"/>
      <c r="F311" s="1"/>
      <c r="G311" s="1"/>
      <c r="H311" s="1"/>
      <c r="I311" s="1"/>
      <c r="J311" s="1"/>
      <c r="K311" s="1"/>
      <c r="Z311" s="1"/>
      <c r="AA311" s="1"/>
      <c r="AB311" s="3"/>
      <c r="AC311" s="4"/>
    </row>
    <row r="312" spans="1:29" ht="15.75" customHeight="1" x14ac:dyDescent="0.2">
      <c r="A312" s="1"/>
      <c r="C312" s="1"/>
      <c r="F312" s="1"/>
      <c r="G312" s="1"/>
      <c r="H312" s="1"/>
      <c r="I312" s="1"/>
      <c r="J312" s="1"/>
      <c r="K312" s="1"/>
      <c r="Z312" s="1"/>
      <c r="AA312" s="1"/>
      <c r="AB312" s="3"/>
      <c r="AC312" s="4"/>
    </row>
    <row r="313" spans="1:29" ht="15.75" customHeight="1" x14ac:dyDescent="0.2">
      <c r="A313" s="1"/>
      <c r="C313" s="1"/>
      <c r="F313" s="1"/>
      <c r="G313" s="1"/>
      <c r="H313" s="1"/>
      <c r="I313" s="1"/>
      <c r="J313" s="1"/>
      <c r="K313" s="1"/>
      <c r="Z313" s="1"/>
      <c r="AA313" s="1"/>
      <c r="AB313" s="3"/>
      <c r="AC313" s="4"/>
    </row>
    <row r="314" spans="1:29" ht="15.75" customHeight="1" x14ac:dyDescent="0.2">
      <c r="A314" s="1"/>
      <c r="C314" s="1"/>
      <c r="F314" s="1"/>
      <c r="G314" s="1"/>
      <c r="H314" s="1"/>
      <c r="I314" s="1"/>
      <c r="J314" s="1"/>
      <c r="K314" s="1"/>
      <c r="Z314" s="1"/>
      <c r="AA314" s="1"/>
      <c r="AB314" s="3"/>
      <c r="AC314" s="4"/>
    </row>
    <row r="315" spans="1:29" ht="15.75" customHeight="1" x14ac:dyDescent="0.2">
      <c r="A315" s="1"/>
      <c r="C315" s="1"/>
      <c r="F315" s="1"/>
      <c r="G315" s="1"/>
      <c r="H315" s="1"/>
      <c r="I315" s="1"/>
      <c r="J315" s="1"/>
      <c r="K315" s="1"/>
      <c r="Z315" s="1"/>
      <c r="AA315" s="1"/>
      <c r="AB315" s="3"/>
      <c r="AC315" s="4"/>
    </row>
    <row r="316" spans="1:29" ht="15.75" customHeight="1" x14ac:dyDescent="0.2">
      <c r="A316" s="1"/>
      <c r="C316" s="1"/>
      <c r="F316" s="1"/>
      <c r="G316" s="1"/>
      <c r="H316" s="1"/>
      <c r="I316" s="1"/>
      <c r="J316" s="1"/>
      <c r="K316" s="1"/>
      <c r="Z316" s="1"/>
      <c r="AA316" s="1"/>
      <c r="AB316" s="3"/>
      <c r="AC316" s="4"/>
    </row>
    <row r="317" spans="1:29" ht="15.75" customHeight="1" x14ac:dyDescent="0.2">
      <c r="A317" s="1"/>
      <c r="C317" s="1"/>
      <c r="F317" s="1"/>
      <c r="G317" s="1"/>
      <c r="H317" s="1"/>
      <c r="I317" s="1"/>
      <c r="J317" s="1"/>
      <c r="K317" s="1"/>
      <c r="Z317" s="1"/>
      <c r="AA317" s="1"/>
      <c r="AB317" s="3"/>
      <c r="AC317" s="4"/>
    </row>
    <row r="318" spans="1:29" ht="15.75" customHeight="1" x14ac:dyDescent="0.2">
      <c r="A318" s="1"/>
      <c r="C318" s="1"/>
      <c r="F318" s="1"/>
      <c r="G318" s="1"/>
      <c r="H318" s="1"/>
      <c r="I318" s="1"/>
      <c r="J318" s="1"/>
      <c r="K318" s="1"/>
      <c r="Z318" s="1"/>
      <c r="AA318" s="1"/>
      <c r="AB318" s="3"/>
      <c r="AC318" s="4"/>
    </row>
    <row r="319" spans="1:29" ht="15.75" customHeight="1" x14ac:dyDescent="0.2">
      <c r="A319" s="1"/>
      <c r="C319" s="1"/>
      <c r="F319" s="1"/>
      <c r="G319" s="1"/>
      <c r="H319" s="1"/>
      <c r="I319" s="1"/>
      <c r="J319" s="1"/>
      <c r="K319" s="1"/>
      <c r="Z319" s="1"/>
      <c r="AA319" s="1"/>
      <c r="AB319" s="3"/>
      <c r="AC319" s="4"/>
    </row>
    <row r="320" spans="1:29" ht="15.75" customHeight="1" x14ac:dyDescent="0.2">
      <c r="A320" s="1"/>
      <c r="C320" s="1"/>
      <c r="F320" s="1"/>
      <c r="G320" s="1"/>
      <c r="H320" s="1"/>
      <c r="I320" s="1"/>
      <c r="J320" s="1"/>
      <c r="K320" s="1"/>
      <c r="Z320" s="1"/>
      <c r="AA320" s="1"/>
      <c r="AB320" s="3"/>
      <c r="AC320" s="4"/>
    </row>
    <row r="321" spans="1:29" ht="15.75" customHeight="1" x14ac:dyDescent="0.2">
      <c r="A321" s="1"/>
      <c r="C321" s="1"/>
      <c r="F321" s="1"/>
      <c r="G321" s="1"/>
      <c r="H321" s="1"/>
      <c r="I321" s="1"/>
      <c r="J321" s="1"/>
      <c r="K321" s="1"/>
      <c r="Z321" s="1"/>
      <c r="AA321" s="1"/>
      <c r="AB321" s="3"/>
      <c r="AC321" s="4"/>
    </row>
    <row r="322" spans="1:29" ht="15.75" customHeight="1" x14ac:dyDescent="0.2">
      <c r="A322" s="1"/>
      <c r="C322" s="1"/>
      <c r="F322" s="1"/>
      <c r="G322" s="1"/>
      <c r="H322" s="1"/>
      <c r="I322" s="1"/>
      <c r="J322" s="1"/>
      <c r="K322" s="1"/>
      <c r="Z322" s="1"/>
      <c r="AA322" s="1"/>
      <c r="AB322" s="3"/>
      <c r="AC322" s="4"/>
    </row>
    <row r="323" spans="1:29" ht="15.75" customHeight="1" x14ac:dyDescent="0.2">
      <c r="A323" s="1"/>
      <c r="C323" s="1"/>
      <c r="F323" s="1"/>
      <c r="G323" s="1"/>
      <c r="H323" s="1"/>
      <c r="I323" s="1"/>
      <c r="J323" s="1"/>
      <c r="K323" s="1"/>
      <c r="Z323" s="1"/>
      <c r="AA323" s="1"/>
      <c r="AB323" s="3"/>
      <c r="AC323" s="4"/>
    </row>
    <row r="324" spans="1:29" ht="15.75" customHeight="1" x14ac:dyDescent="0.2">
      <c r="A324" s="1"/>
      <c r="C324" s="1"/>
      <c r="F324" s="1"/>
      <c r="G324" s="1"/>
      <c r="H324" s="1"/>
      <c r="I324" s="1"/>
      <c r="J324" s="1"/>
      <c r="K324" s="1"/>
      <c r="Z324" s="1"/>
      <c r="AA324" s="1"/>
      <c r="AB324" s="3"/>
      <c r="AC324" s="4"/>
    </row>
    <row r="325" spans="1:29" ht="15.75" customHeight="1" x14ac:dyDescent="0.2">
      <c r="A325" s="1"/>
      <c r="C325" s="1"/>
      <c r="F325" s="1"/>
      <c r="G325" s="1"/>
      <c r="H325" s="1"/>
      <c r="I325" s="1"/>
      <c r="J325" s="1"/>
      <c r="K325" s="1"/>
      <c r="Z325" s="1"/>
      <c r="AA325" s="1"/>
      <c r="AB325" s="3"/>
      <c r="AC325" s="4"/>
    </row>
    <row r="326" spans="1:29" ht="15.75" customHeight="1" x14ac:dyDescent="0.2">
      <c r="A326" s="1"/>
      <c r="C326" s="1"/>
      <c r="F326" s="1"/>
      <c r="G326" s="1"/>
      <c r="H326" s="1"/>
      <c r="I326" s="1"/>
      <c r="J326" s="1"/>
      <c r="K326" s="1"/>
      <c r="Z326" s="1"/>
      <c r="AA326" s="1"/>
      <c r="AB326" s="3"/>
      <c r="AC326" s="4"/>
    </row>
    <row r="327" spans="1:29" ht="15.75" customHeight="1" x14ac:dyDescent="0.2">
      <c r="A327" s="1"/>
      <c r="C327" s="1"/>
      <c r="F327" s="1"/>
      <c r="G327" s="1"/>
      <c r="H327" s="1"/>
      <c r="I327" s="1"/>
      <c r="J327" s="1"/>
      <c r="K327" s="1"/>
      <c r="Z327" s="1"/>
      <c r="AA327" s="1"/>
      <c r="AB327" s="3"/>
      <c r="AC327" s="4"/>
    </row>
    <row r="328" spans="1:29" ht="15.75" customHeight="1" x14ac:dyDescent="0.2">
      <c r="A328" s="1"/>
      <c r="C328" s="1"/>
      <c r="F328" s="1"/>
      <c r="G328" s="1"/>
      <c r="H328" s="1"/>
      <c r="I328" s="1"/>
      <c r="J328" s="1"/>
      <c r="K328" s="1"/>
      <c r="Z328" s="1"/>
      <c r="AA328" s="1"/>
      <c r="AB328" s="3"/>
      <c r="AC328" s="4"/>
    </row>
    <row r="329" spans="1:29" ht="15.75" customHeight="1" x14ac:dyDescent="0.2">
      <c r="A329" s="1"/>
      <c r="C329" s="1"/>
      <c r="F329" s="1"/>
      <c r="G329" s="1"/>
      <c r="H329" s="1"/>
      <c r="I329" s="1"/>
      <c r="J329" s="1"/>
      <c r="K329" s="1"/>
      <c r="Z329" s="1"/>
      <c r="AA329" s="1"/>
      <c r="AB329" s="3"/>
      <c r="AC329" s="4"/>
    </row>
    <row r="330" spans="1:29" ht="15.75" customHeight="1" x14ac:dyDescent="0.2">
      <c r="A330" s="1"/>
      <c r="C330" s="1"/>
      <c r="F330" s="1"/>
      <c r="G330" s="1"/>
      <c r="H330" s="1"/>
      <c r="I330" s="1"/>
      <c r="J330" s="1"/>
      <c r="K330" s="1"/>
      <c r="Z330" s="1"/>
      <c r="AA330" s="1"/>
      <c r="AB330" s="3"/>
      <c r="AC330" s="4"/>
    </row>
    <row r="331" spans="1:29" ht="15.75" customHeight="1" x14ac:dyDescent="0.2">
      <c r="A331" s="1"/>
      <c r="C331" s="1"/>
      <c r="F331" s="1"/>
      <c r="G331" s="1"/>
      <c r="H331" s="1"/>
      <c r="I331" s="1"/>
      <c r="J331" s="1"/>
      <c r="K331" s="1"/>
      <c r="Z331" s="1"/>
      <c r="AA331" s="1"/>
      <c r="AB331" s="3"/>
      <c r="AC331" s="4"/>
    </row>
    <row r="332" spans="1:29" ht="15.75" customHeight="1" x14ac:dyDescent="0.2">
      <c r="A332" s="1"/>
      <c r="C332" s="1"/>
      <c r="F332" s="1"/>
      <c r="G332" s="1"/>
      <c r="H332" s="1"/>
      <c r="I332" s="1"/>
      <c r="J332" s="1"/>
      <c r="K332" s="1"/>
      <c r="Z332" s="1"/>
      <c r="AA332" s="1"/>
      <c r="AB332" s="3"/>
      <c r="AC332" s="4"/>
    </row>
    <row r="333" spans="1:29" ht="15.75" customHeight="1" x14ac:dyDescent="0.2">
      <c r="A333" s="1"/>
      <c r="C333" s="1"/>
      <c r="F333" s="1"/>
      <c r="G333" s="1"/>
      <c r="H333" s="1"/>
      <c r="I333" s="1"/>
      <c r="J333" s="1"/>
      <c r="K333" s="1"/>
      <c r="Z333" s="1"/>
      <c r="AA333" s="1"/>
      <c r="AB333" s="3"/>
      <c r="AC333" s="4"/>
    </row>
    <row r="334" spans="1:29" ht="15.75" customHeight="1" x14ac:dyDescent="0.2">
      <c r="A334" s="1"/>
      <c r="C334" s="1"/>
      <c r="F334" s="1"/>
      <c r="G334" s="1"/>
      <c r="H334" s="1"/>
      <c r="I334" s="1"/>
      <c r="J334" s="1"/>
      <c r="K334" s="1"/>
      <c r="Z334" s="1"/>
      <c r="AA334" s="1"/>
      <c r="AB334" s="3"/>
      <c r="AC334" s="4"/>
    </row>
    <row r="335" spans="1:29" ht="15.75" customHeight="1" x14ac:dyDescent="0.2">
      <c r="A335" s="1"/>
      <c r="C335" s="1"/>
      <c r="F335" s="1"/>
      <c r="G335" s="1"/>
      <c r="H335" s="1"/>
      <c r="I335" s="1"/>
      <c r="J335" s="1"/>
      <c r="K335" s="1"/>
      <c r="Z335" s="1"/>
      <c r="AA335" s="1"/>
      <c r="AB335" s="3"/>
      <c r="AC335" s="4"/>
    </row>
    <row r="336" spans="1:29" ht="15.75" customHeight="1" x14ac:dyDescent="0.2">
      <c r="A336" s="1"/>
      <c r="C336" s="1"/>
      <c r="F336" s="1"/>
      <c r="G336" s="1"/>
      <c r="H336" s="1"/>
      <c r="I336" s="1"/>
      <c r="J336" s="1"/>
      <c r="K336" s="1"/>
      <c r="Z336" s="1"/>
      <c r="AA336" s="1"/>
      <c r="AB336" s="3"/>
      <c r="AC336" s="4"/>
    </row>
    <row r="337" spans="1:29" ht="15.75" customHeight="1" x14ac:dyDescent="0.2">
      <c r="A337" s="1"/>
      <c r="C337" s="1"/>
      <c r="F337" s="1"/>
      <c r="G337" s="1"/>
      <c r="H337" s="1"/>
      <c r="I337" s="1"/>
      <c r="J337" s="1"/>
      <c r="K337" s="1"/>
      <c r="Z337" s="1"/>
      <c r="AA337" s="1"/>
      <c r="AB337" s="3"/>
      <c r="AC337" s="4"/>
    </row>
    <row r="338" spans="1:29" ht="15.75" customHeight="1" x14ac:dyDescent="0.2">
      <c r="A338" s="1"/>
      <c r="C338" s="1"/>
      <c r="F338" s="1"/>
      <c r="G338" s="1"/>
      <c r="H338" s="1"/>
      <c r="I338" s="1"/>
      <c r="J338" s="1"/>
      <c r="K338" s="1"/>
      <c r="Z338" s="1"/>
      <c r="AA338" s="1"/>
      <c r="AB338" s="3"/>
      <c r="AC338" s="4"/>
    </row>
    <row r="339" spans="1:29" ht="15.75" customHeight="1" x14ac:dyDescent="0.2">
      <c r="A339" s="1"/>
      <c r="C339" s="1"/>
      <c r="F339" s="1"/>
      <c r="G339" s="1"/>
      <c r="H339" s="1"/>
      <c r="I339" s="1"/>
      <c r="J339" s="1"/>
      <c r="K339" s="1"/>
      <c r="Z339" s="1"/>
      <c r="AA339" s="1"/>
      <c r="AB339" s="3"/>
      <c r="AC339" s="4"/>
    </row>
    <row r="340" spans="1:29" ht="15.75" customHeight="1" x14ac:dyDescent="0.2">
      <c r="A340" s="1"/>
      <c r="C340" s="1"/>
      <c r="F340" s="1"/>
      <c r="G340" s="1"/>
      <c r="H340" s="1"/>
      <c r="I340" s="1"/>
      <c r="J340" s="1"/>
      <c r="K340" s="1"/>
      <c r="Z340" s="1"/>
      <c r="AA340" s="1"/>
      <c r="AB340" s="3"/>
      <c r="AC340" s="4"/>
    </row>
    <row r="341" spans="1:29" ht="15.75" customHeight="1" x14ac:dyDescent="0.2">
      <c r="A341" s="1"/>
      <c r="C341" s="1"/>
      <c r="F341" s="1"/>
      <c r="G341" s="1"/>
      <c r="H341" s="1"/>
      <c r="I341" s="1"/>
      <c r="J341" s="1"/>
      <c r="K341" s="1"/>
      <c r="Z341" s="1"/>
      <c r="AA341" s="1"/>
      <c r="AB341" s="3"/>
      <c r="AC341" s="4"/>
    </row>
    <row r="342" spans="1:29" ht="15.75" customHeight="1" x14ac:dyDescent="0.2">
      <c r="A342" s="1"/>
      <c r="C342" s="1"/>
      <c r="F342" s="1"/>
      <c r="G342" s="1"/>
      <c r="H342" s="1"/>
      <c r="I342" s="1"/>
      <c r="J342" s="1"/>
      <c r="K342" s="1"/>
      <c r="Z342" s="1"/>
      <c r="AA342" s="1"/>
      <c r="AB342" s="3"/>
      <c r="AC342" s="4"/>
    </row>
    <row r="343" spans="1:29" ht="15.75" customHeight="1" x14ac:dyDescent="0.2">
      <c r="A343" s="1"/>
      <c r="C343" s="1"/>
      <c r="F343" s="1"/>
      <c r="G343" s="1"/>
      <c r="H343" s="1"/>
      <c r="I343" s="1"/>
      <c r="J343" s="1"/>
      <c r="K343" s="1"/>
      <c r="Z343" s="1"/>
      <c r="AA343" s="1"/>
      <c r="AB343" s="3"/>
      <c r="AC343" s="4"/>
    </row>
    <row r="344" spans="1:29" ht="15.75" customHeight="1" x14ac:dyDescent="0.2">
      <c r="A344" s="1"/>
      <c r="C344" s="1"/>
      <c r="F344" s="1"/>
      <c r="G344" s="1"/>
      <c r="H344" s="1"/>
      <c r="I344" s="1"/>
      <c r="J344" s="1"/>
      <c r="K344" s="1"/>
      <c r="Z344" s="1"/>
      <c r="AA344" s="1"/>
      <c r="AB344" s="3"/>
      <c r="AC344" s="4"/>
    </row>
    <row r="345" spans="1:29" ht="15.75" customHeight="1" x14ac:dyDescent="0.2">
      <c r="A345" s="1"/>
      <c r="C345" s="1"/>
      <c r="F345" s="1"/>
      <c r="G345" s="1"/>
      <c r="H345" s="1"/>
      <c r="I345" s="1"/>
      <c r="J345" s="1"/>
      <c r="K345" s="1"/>
      <c r="Z345" s="1"/>
      <c r="AA345" s="1"/>
      <c r="AB345" s="3"/>
      <c r="AC345" s="4"/>
    </row>
    <row r="346" spans="1:29" ht="15.75" customHeight="1" x14ac:dyDescent="0.2">
      <c r="A346" s="1"/>
      <c r="C346" s="1"/>
      <c r="F346" s="1"/>
      <c r="G346" s="1"/>
      <c r="H346" s="1"/>
      <c r="I346" s="1"/>
      <c r="J346" s="1"/>
      <c r="K346" s="1"/>
      <c r="Z346" s="1"/>
      <c r="AA346" s="1"/>
      <c r="AB346" s="3"/>
      <c r="AC346" s="4"/>
    </row>
    <row r="347" spans="1:29" ht="15.75" customHeight="1" x14ac:dyDescent="0.2">
      <c r="A347" s="1"/>
      <c r="C347" s="1"/>
      <c r="F347" s="1"/>
      <c r="G347" s="1"/>
      <c r="H347" s="1"/>
      <c r="I347" s="1"/>
      <c r="J347" s="1"/>
      <c r="K347" s="1"/>
      <c r="Z347" s="1"/>
      <c r="AA347" s="1"/>
      <c r="AB347" s="3"/>
      <c r="AC347" s="4"/>
    </row>
    <row r="348" spans="1:29" ht="15.75" customHeight="1" x14ac:dyDescent="0.2">
      <c r="A348" s="1"/>
      <c r="C348" s="1"/>
      <c r="F348" s="1"/>
      <c r="G348" s="1"/>
      <c r="H348" s="1"/>
      <c r="I348" s="1"/>
      <c r="J348" s="1"/>
      <c r="K348" s="1"/>
      <c r="Z348" s="1"/>
      <c r="AA348" s="1"/>
      <c r="AB348" s="3"/>
      <c r="AC348" s="4"/>
    </row>
    <row r="349" spans="1:29" ht="15.75" customHeight="1" x14ac:dyDescent="0.2">
      <c r="A349" s="1"/>
      <c r="C349" s="1"/>
      <c r="F349" s="1"/>
      <c r="G349" s="1"/>
      <c r="H349" s="1"/>
      <c r="I349" s="1"/>
      <c r="J349" s="1"/>
      <c r="K349" s="1"/>
      <c r="Z349" s="1"/>
      <c r="AA349" s="1"/>
      <c r="AB349" s="3"/>
      <c r="AC349" s="4"/>
    </row>
    <row r="350" spans="1:29" ht="15.75" customHeight="1" x14ac:dyDescent="0.2">
      <c r="A350" s="1"/>
      <c r="C350" s="1"/>
      <c r="F350" s="1"/>
      <c r="G350" s="1"/>
      <c r="H350" s="1"/>
      <c r="I350" s="1"/>
      <c r="J350" s="1"/>
      <c r="K350" s="1"/>
      <c r="Z350" s="1"/>
      <c r="AA350" s="1"/>
      <c r="AB350" s="3"/>
      <c r="AC350" s="4"/>
    </row>
    <row r="351" spans="1:29" ht="15.75" customHeight="1" x14ac:dyDescent="0.2">
      <c r="A351" s="1"/>
      <c r="C351" s="1"/>
      <c r="F351" s="1"/>
      <c r="G351" s="1"/>
      <c r="H351" s="1"/>
      <c r="I351" s="1"/>
      <c r="J351" s="1"/>
      <c r="K351" s="1"/>
      <c r="Z351" s="1"/>
      <c r="AA351" s="1"/>
      <c r="AB351" s="3"/>
      <c r="AC351" s="4"/>
    </row>
    <row r="352" spans="1:29" ht="15.75" customHeight="1" x14ac:dyDescent="0.2">
      <c r="A352" s="1"/>
      <c r="C352" s="1"/>
      <c r="F352" s="1"/>
      <c r="G352" s="1"/>
      <c r="H352" s="1"/>
      <c r="I352" s="1"/>
      <c r="J352" s="1"/>
      <c r="K352" s="1"/>
      <c r="Z352" s="1"/>
      <c r="AA352" s="1"/>
      <c r="AB352" s="3"/>
      <c r="AC352" s="4"/>
    </row>
    <row r="353" spans="1:29" ht="15.75" customHeight="1" x14ac:dyDescent="0.2">
      <c r="A353" s="1"/>
      <c r="C353" s="1"/>
      <c r="F353" s="1"/>
      <c r="G353" s="1"/>
      <c r="H353" s="1"/>
      <c r="I353" s="1"/>
      <c r="J353" s="1"/>
      <c r="K353" s="1"/>
      <c r="Z353" s="1"/>
      <c r="AA353" s="1"/>
      <c r="AB353" s="3"/>
      <c r="AC353" s="4"/>
    </row>
    <row r="354" spans="1:29" ht="15.75" customHeight="1" x14ac:dyDescent="0.2">
      <c r="A354" s="1"/>
      <c r="C354" s="1"/>
      <c r="F354" s="1"/>
      <c r="G354" s="1"/>
      <c r="H354" s="1"/>
      <c r="I354" s="1"/>
      <c r="J354" s="1"/>
      <c r="K354" s="1"/>
      <c r="Z354" s="1"/>
      <c r="AA354" s="1"/>
      <c r="AB354" s="3"/>
      <c r="AC354" s="4"/>
    </row>
    <row r="355" spans="1:29" ht="15.75" customHeight="1" x14ac:dyDescent="0.2">
      <c r="A355" s="1"/>
      <c r="C355" s="1"/>
      <c r="F355" s="1"/>
      <c r="G355" s="1"/>
      <c r="H355" s="1"/>
      <c r="I355" s="1"/>
      <c r="J355" s="1"/>
      <c r="K355" s="1"/>
      <c r="Z355" s="1"/>
      <c r="AA355" s="1"/>
      <c r="AB355" s="3"/>
      <c r="AC355" s="4"/>
    </row>
    <row r="356" spans="1:29" ht="15.75" customHeight="1" x14ac:dyDescent="0.2">
      <c r="A356" s="1"/>
      <c r="C356" s="1"/>
      <c r="F356" s="1"/>
      <c r="G356" s="1"/>
      <c r="H356" s="1"/>
      <c r="I356" s="1"/>
      <c r="J356" s="1"/>
      <c r="K356" s="1"/>
      <c r="Z356" s="1"/>
      <c r="AA356" s="1"/>
      <c r="AB356" s="3"/>
      <c r="AC356" s="4"/>
    </row>
    <row r="357" spans="1:29" ht="15.75" customHeight="1" x14ac:dyDescent="0.2">
      <c r="A357" s="1"/>
      <c r="C357" s="1"/>
      <c r="F357" s="1"/>
      <c r="G357" s="1"/>
      <c r="H357" s="1"/>
      <c r="I357" s="1"/>
      <c r="J357" s="1"/>
      <c r="K357" s="1"/>
      <c r="Z357" s="1"/>
      <c r="AA357" s="1"/>
      <c r="AB357" s="3"/>
      <c r="AC357" s="4"/>
    </row>
    <row r="358" spans="1:29" ht="15.75" customHeight="1" x14ac:dyDescent="0.2">
      <c r="A358" s="1"/>
      <c r="C358" s="1"/>
      <c r="F358" s="1"/>
      <c r="G358" s="1"/>
      <c r="H358" s="1"/>
      <c r="I358" s="1"/>
      <c r="J358" s="1"/>
      <c r="K358" s="1"/>
      <c r="Z358" s="1"/>
      <c r="AA358" s="1"/>
      <c r="AB358" s="3"/>
      <c r="AC358" s="4"/>
    </row>
    <row r="359" spans="1:29" ht="15.75" customHeight="1" x14ac:dyDescent="0.2">
      <c r="A359" s="1"/>
      <c r="C359" s="1"/>
      <c r="F359" s="1"/>
      <c r="G359" s="1"/>
      <c r="H359" s="1"/>
      <c r="I359" s="1"/>
      <c r="J359" s="1"/>
      <c r="K359" s="1"/>
      <c r="Z359" s="1"/>
      <c r="AA359" s="1"/>
      <c r="AB359" s="3"/>
      <c r="AC359" s="4"/>
    </row>
    <row r="360" spans="1:29" ht="15.75" customHeight="1" x14ac:dyDescent="0.2">
      <c r="A360" s="1"/>
      <c r="C360" s="1"/>
      <c r="F360" s="1"/>
      <c r="G360" s="1"/>
      <c r="H360" s="1"/>
      <c r="I360" s="1"/>
      <c r="J360" s="1"/>
      <c r="K360" s="1"/>
      <c r="Z360" s="1"/>
      <c r="AA360" s="1"/>
      <c r="AB360" s="3"/>
      <c r="AC360" s="4"/>
    </row>
    <row r="361" spans="1:29" ht="15.75" customHeight="1" x14ac:dyDescent="0.2">
      <c r="A361" s="1"/>
      <c r="C361" s="1"/>
      <c r="F361" s="1"/>
      <c r="G361" s="1"/>
      <c r="H361" s="1"/>
      <c r="I361" s="1"/>
      <c r="J361" s="1"/>
      <c r="K361" s="1"/>
      <c r="Z361" s="1"/>
      <c r="AA361" s="1"/>
      <c r="AB361" s="3"/>
      <c r="AC361" s="4"/>
    </row>
    <row r="362" spans="1:29" ht="15.75" customHeight="1" x14ac:dyDescent="0.2">
      <c r="A362" s="1"/>
      <c r="C362" s="1"/>
      <c r="F362" s="1"/>
      <c r="G362" s="1"/>
      <c r="H362" s="1"/>
      <c r="I362" s="1"/>
      <c r="J362" s="1"/>
      <c r="K362" s="1"/>
      <c r="Z362" s="1"/>
      <c r="AA362" s="1"/>
      <c r="AB362" s="3"/>
      <c r="AC362" s="4"/>
    </row>
    <row r="363" spans="1:29" ht="15.75" customHeight="1" x14ac:dyDescent="0.2">
      <c r="A363" s="1"/>
      <c r="C363" s="1"/>
      <c r="F363" s="1"/>
      <c r="G363" s="1"/>
      <c r="H363" s="1"/>
      <c r="I363" s="1"/>
      <c r="J363" s="1"/>
      <c r="K363" s="1"/>
      <c r="Z363" s="1"/>
      <c r="AA363" s="1"/>
      <c r="AB363" s="3"/>
      <c r="AC363" s="4"/>
    </row>
    <row r="364" spans="1:29" ht="15.75" customHeight="1" x14ac:dyDescent="0.2">
      <c r="A364" s="1"/>
      <c r="C364" s="1"/>
      <c r="F364" s="1"/>
      <c r="G364" s="1"/>
      <c r="H364" s="1"/>
      <c r="I364" s="1"/>
      <c r="J364" s="1"/>
      <c r="K364" s="1"/>
      <c r="Z364" s="1"/>
      <c r="AA364" s="1"/>
      <c r="AB364" s="3"/>
      <c r="AC364" s="4"/>
    </row>
    <row r="365" spans="1:29" ht="15.75" customHeight="1" x14ac:dyDescent="0.2">
      <c r="A365" s="1"/>
      <c r="C365" s="1"/>
      <c r="F365" s="1"/>
      <c r="G365" s="1"/>
      <c r="H365" s="1"/>
      <c r="I365" s="1"/>
      <c r="J365" s="1"/>
      <c r="K365" s="1"/>
      <c r="Z365" s="1"/>
      <c r="AA365" s="1"/>
      <c r="AB365" s="3"/>
      <c r="AC365" s="4"/>
    </row>
    <row r="366" spans="1:29" ht="15.75" customHeight="1" x14ac:dyDescent="0.2">
      <c r="A366" s="1"/>
      <c r="C366" s="1"/>
      <c r="F366" s="1"/>
      <c r="G366" s="1"/>
      <c r="H366" s="1"/>
      <c r="I366" s="1"/>
      <c r="J366" s="1"/>
      <c r="K366" s="1"/>
      <c r="Z366" s="1"/>
      <c r="AA366" s="1"/>
      <c r="AB366" s="3"/>
      <c r="AC366" s="4"/>
    </row>
    <row r="367" spans="1:29" ht="15.75" customHeight="1" x14ac:dyDescent="0.2">
      <c r="A367" s="1"/>
      <c r="C367" s="1"/>
      <c r="F367" s="1"/>
      <c r="G367" s="1"/>
      <c r="H367" s="1"/>
      <c r="I367" s="1"/>
      <c r="J367" s="1"/>
      <c r="K367" s="1"/>
      <c r="Z367" s="1"/>
      <c r="AA367" s="1"/>
      <c r="AB367" s="3"/>
      <c r="AC367" s="4"/>
    </row>
    <row r="368" spans="1:29" ht="15.75" customHeight="1" x14ac:dyDescent="0.2">
      <c r="A368" s="1"/>
      <c r="C368" s="1"/>
      <c r="F368" s="1"/>
      <c r="G368" s="1"/>
      <c r="H368" s="1"/>
      <c r="I368" s="1"/>
      <c r="J368" s="1"/>
      <c r="K368" s="1"/>
      <c r="Z368" s="1"/>
      <c r="AA368" s="1"/>
      <c r="AB368" s="3"/>
      <c r="AC368" s="4"/>
    </row>
    <row r="369" spans="1:29" ht="15.75" customHeight="1" x14ac:dyDescent="0.2">
      <c r="A369" s="1"/>
      <c r="C369" s="1"/>
      <c r="F369" s="1"/>
      <c r="G369" s="1"/>
      <c r="H369" s="1"/>
      <c r="I369" s="1"/>
      <c r="J369" s="1"/>
      <c r="K369" s="1"/>
      <c r="Z369" s="1"/>
      <c r="AA369" s="1"/>
      <c r="AB369" s="3"/>
      <c r="AC369" s="4"/>
    </row>
    <row r="370" spans="1:29" ht="15.75" customHeight="1" x14ac:dyDescent="0.2">
      <c r="A370" s="1"/>
      <c r="C370" s="1"/>
      <c r="F370" s="1"/>
      <c r="G370" s="1"/>
      <c r="H370" s="1"/>
      <c r="I370" s="1"/>
      <c r="J370" s="1"/>
      <c r="K370" s="1"/>
      <c r="Z370" s="1"/>
      <c r="AA370" s="1"/>
      <c r="AB370" s="3"/>
      <c r="AC370" s="4"/>
    </row>
    <row r="371" spans="1:29" ht="15.75" customHeight="1" x14ac:dyDescent="0.2">
      <c r="A371" s="1"/>
      <c r="C371" s="1"/>
      <c r="F371" s="1"/>
      <c r="G371" s="1"/>
      <c r="H371" s="1"/>
      <c r="I371" s="1"/>
      <c r="J371" s="1"/>
      <c r="K371" s="1"/>
      <c r="Z371" s="1"/>
      <c r="AA371" s="1"/>
      <c r="AB371" s="3"/>
      <c r="AC371" s="4"/>
    </row>
    <row r="372" spans="1:29" ht="15.75" customHeight="1" x14ac:dyDescent="0.2">
      <c r="A372" s="1"/>
      <c r="C372" s="1"/>
      <c r="F372" s="1"/>
      <c r="G372" s="1"/>
      <c r="H372" s="1"/>
      <c r="I372" s="1"/>
      <c r="J372" s="1"/>
      <c r="K372" s="1"/>
      <c r="Z372" s="1"/>
      <c r="AA372" s="1"/>
      <c r="AB372" s="3"/>
      <c r="AC372" s="4"/>
    </row>
    <row r="373" spans="1:29" ht="15.75" customHeight="1" x14ac:dyDescent="0.2">
      <c r="A373" s="1"/>
      <c r="C373" s="1"/>
      <c r="F373" s="1"/>
      <c r="G373" s="1"/>
      <c r="H373" s="1"/>
      <c r="I373" s="1"/>
      <c r="J373" s="1"/>
      <c r="K373" s="1"/>
      <c r="Z373" s="1"/>
      <c r="AA373" s="1"/>
      <c r="AB373" s="3"/>
      <c r="AC373" s="4"/>
    </row>
    <row r="374" spans="1:29" ht="15.75" customHeight="1" x14ac:dyDescent="0.2">
      <c r="A374" s="1"/>
      <c r="C374" s="1"/>
      <c r="F374" s="1"/>
      <c r="G374" s="1"/>
      <c r="H374" s="1"/>
      <c r="I374" s="1"/>
      <c r="J374" s="1"/>
      <c r="K374" s="1"/>
      <c r="Z374" s="1"/>
      <c r="AA374" s="1"/>
      <c r="AB374" s="3"/>
      <c r="AC374" s="4"/>
    </row>
    <row r="375" spans="1:29" ht="15.75" customHeight="1" x14ac:dyDescent="0.2">
      <c r="A375" s="1"/>
      <c r="C375" s="1"/>
      <c r="F375" s="1"/>
      <c r="G375" s="1"/>
      <c r="H375" s="1"/>
      <c r="I375" s="1"/>
      <c r="J375" s="1"/>
      <c r="K375" s="1"/>
      <c r="Z375" s="1"/>
      <c r="AA375" s="1"/>
      <c r="AB375" s="3"/>
      <c r="AC375" s="4"/>
    </row>
    <row r="376" spans="1:29" ht="15.75" customHeight="1" x14ac:dyDescent="0.2">
      <c r="A376" s="1"/>
      <c r="C376" s="1"/>
      <c r="F376" s="1"/>
      <c r="G376" s="1"/>
      <c r="H376" s="1"/>
      <c r="I376" s="1"/>
      <c r="J376" s="1"/>
      <c r="K376" s="1"/>
      <c r="Z376" s="1"/>
      <c r="AA376" s="1"/>
      <c r="AB376" s="3"/>
      <c r="AC376" s="4"/>
    </row>
    <row r="377" spans="1:29" ht="15.75" customHeight="1" x14ac:dyDescent="0.2">
      <c r="A377" s="1"/>
      <c r="C377" s="1"/>
      <c r="F377" s="1"/>
      <c r="G377" s="1"/>
      <c r="H377" s="1"/>
      <c r="I377" s="1"/>
      <c r="J377" s="1"/>
      <c r="K377" s="1"/>
      <c r="Z377" s="1"/>
      <c r="AA377" s="1"/>
      <c r="AB377" s="3"/>
      <c r="AC377" s="4"/>
    </row>
    <row r="378" spans="1:29" ht="15.75" customHeight="1" x14ac:dyDescent="0.2">
      <c r="A378" s="1"/>
      <c r="C378" s="1"/>
      <c r="F378" s="1"/>
      <c r="G378" s="1"/>
      <c r="H378" s="1"/>
      <c r="I378" s="1"/>
      <c r="J378" s="1"/>
      <c r="K378" s="1"/>
      <c r="Z378" s="1"/>
      <c r="AA378" s="1"/>
      <c r="AB378" s="3"/>
      <c r="AC378" s="4"/>
    </row>
    <row r="379" spans="1:29" ht="15.75" customHeight="1" x14ac:dyDescent="0.2">
      <c r="A379" s="1"/>
      <c r="C379" s="1"/>
      <c r="F379" s="1"/>
      <c r="G379" s="1"/>
      <c r="H379" s="1"/>
      <c r="I379" s="1"/>
      <c r="J379" s="1"/>
      <c r="K379" s="1"/>
      <c r="Z379" s="1"/>
      <c r="AA379" s="1"/>
      <c r="AB379" s="3"/>
      <c r="AC379" s="4"/>
    </row>
    <row r="380" spans="1:29" ht="15.75" customHeight="1" x14ac:dyDescent="0.2">
      <c r="A380" s="1"/>
      <c r="C380" s="1"/>
      <c r="F380" s="1"/>
      <c r="G380" s="1"/>
      <c r="H380" s="1"/>
      <c r="I380" s="1"/>
      <c r="J380" s="1"/>
      <c r="K380" s="1"/>
      <c r="Z380" s="1"/>
      <c r="AA380" s="1"/>
      <c r="AB380" s="3"/>
      <c r="AC380" s="4"/>
    </row>
    <row r="381" spans="1:29" ht="15.75" customHeight="1" x14ac:dyDescent="0.2">
      <c r="A381" s="1"/>
      <c r="C381" s="1"/>
      <c r="F381" s="1"/>
      <c r="G381" s="1"/>
      <c r="H381" s="1"/>
      <c r="I381" s="1"/>
      <c r="J381" s="1"/>
      <c r="K381" s="1"/>
      <c r="Z381" s="1"/>
      <c r="AA381" s="1"/>
      <c r="AB381" s="3"/>
      <c r="AC381" s="4"/>
    </row>
    <row r="382" spans="1:29" ht="15.75" customHeight="1" x14ac:dyDescent="0.2">
      <c r="A382" s="1"/>
      <c r="C382" s="1"/>
      <c r="F382" s="1"/>
      <c r="G382" s="1"/>
      <c r="H382" s="1"/>
      <c r="I382" s="1"/>
      <c r="J382" s="1"/>
      <c r="K382" s="1"/>
      <c r="Z382" s="1"/>
      <c r="AA382" s="1"/>
      <c r="AB382" s="3"/>
      <c r="AC382" s="4"/>
    </row>
    <row r="383" spans="1:29" ht="15.75" customHeight="1" x14ac:dyDescent="0.2">
      <c r="A383" s="1"/>
      <c r="C383" s="1"/>
      <c r="F383" s="1"/>
      <c r="G383" s="1"/>
      <c r="H383" s="1"/>
      <c r="I383" s="1"/>
      <c r="J383" s="1"/>
      <c r="K383" s="1"/>
      <c r="Z383" s="1"/>
      <c r="AA383" s="1"/>
      <c r="AB383" s="3"/>
      <c r="AC383" s="4"/>
    </row>
    <row r="384" spans="1:29" ht="15.75" customHeight="1" x14ac:dyDescent="0.2">
      <c r="A384" s="1"/>
      <c r="C384" s="1"/>
      <c r="F384" s="1"/>
      <c r="G384" s="1"/>
      <c r="H384" s="1"/>
      <c r="I384" s="1"/>
      <c r="J384" s="1"/>
      <c r="K384" s="1"/>
      <c r="Z384" s="1"/>
      <c r="AA384" s="1"/>
      <c r="AB384" s="3"/>
      <c r="AC384" s="4"/>
    </row>
    <row r="385" spans="1:29" ht="15.75" customHeight="1" x14ac:dyDescent="0.2">
      <c r="A385" s="1"/>
      <c r="C385" s="1"/>
      <c r="F385" s="1"/>
      <c r="G385" s="1"/>
      <c r="H385" s="1"/>
      <c r="I385" s="1"/>
      <c r="J385" s="1"/>
      <c r="K385" s="1"/>
      <c r="Z385" s="1"/>
      <c r="AA385" s="1"/>
      <c r="AB385" s="3"/>
      <c r="AC385" s="4"/>
    </row>
    <row r="386" spans="1:29" ht="15.75" customHeight="1" x14ac:dyDescent="0.2">
      <c r="A386" s="1"/>
      <c r="C386" s="1"/>
      <c r="F386" s="1"/>
      <c r="G386" s="1"/>
      <c r="H386" s="1"/>
      <c r="I386" s="1"/>
      <c r="J386" s="1"/>
      <c r="K386" s="1"/>
      <c r="Z386" s="1"/>
      <c r="AA386" s="1"/>
      <c r="AB386" s="3"/>
      <c r="AC386" s="4"/>
    </row>
    <row r="387" spans="1:29" ht="15.75" customHeight="1" x14ac:dyDescent="0.2">
      <c r="A387" s="1"/>
      <c r="C387" s="1"/>
      <c r="F387" s="1"/>
      <c r="G387" s="1"/>
      <c r="H387" s="1"/>
      <c r="I387" s="1"/>
      <c r="J387" s="1"/>
      <c r="K387" s="1"/>
      <c r="Z387" s="1"/>
      <c r="AA387" s="1"/>
      <c r="AB387" s="3"/>
      <c r="AC387" s="4"/>
    </row>
    <row r="388" spans="1:29" ht="15.75" customHeight="1" x14ac:dyDescent="0.2">
      <c r="A388" s="1"/>
      <c r="C388" s="1"/>
      <c r="F388" s="1"/>
      <c r="G388" s="1"/>
      <c r="H388" s="1"/>
      <c r="I388" s="1"/>
      <c r="J388" s="1"/>
      <c r="K388" s="1"/>
      <c r="Z388" s="1"/>
      <c r="AA388" s="1"/>
      <c r="AB388" s="3"/>
      <c r="AC388" s="4"/>
    </row>
    <row r="389" spans="1:29" ht="15.75" customHeight="1" x14ac:dyDescent="0.2">
      <c r="A389" s="1"/>
      <c r="C389" s="1"/>
      <c r="F389" s="1"/>
      <c r="G389" s="1"/>
      <c r="H389" s="1"/>
      <c r="I389" s="1"/>
      <c r="J389" s="1"/>
      <c r="K389" s="1"/>
      <c r="Z389" s="1"/>
      <c r="AA389" s="1"/>
      <c r="AB389" s="3"/>
      <c r="AC389" s="4"/>
    </row>
    <row r="390" spans="1:29" ht="15.75" customHeight="1" x14ac:dyDescent="0.2">
      <c r="A390" s="1"/>
      <c r="C390" s="1"/>
      <c r="F390" s="1"/>
      <c r="G390" s="1"/>
      <c r="H390" s="1"/>
      <c r="I390" s="1"/>
      <c r="J390" s="1"/>
      <c r="K390" s="1"/>
      <c r="Z390" s="1"/>
      <c r="AA390" s="1"/>
      <c r="AB390" s="3"/>
      <c r="AC390" s="4"/>
    </row>
    <row r="391" spans="1:29" ht="15.75" customHeight="1" x14ac:dyDescent="0.2">
      <c r="A391" s="1"/>
      <c r="C391" s="1"/>
      <c r="F391" s="1"/>
      <c r="G391" s="1"/>
      <c r="H391" s="1"/>
      <c r="I391" s="1"/>
      <c r="J391" s="1"/>
      <c r="K391" s="1"/>
      <c r="Z391" s="1"/>
      <c r="AA391" s="1"/>
      <c r="AB391" s="3"/>
      <c r="AC391" s="4"/>
    </row>
    <row r="392" spans="1:29" ht="15.75" customHeight="1" x14ac:dyDescent="0.2">
      <c r="A392" s="1"/>
      <c r="C392" s="1"/>
      <c r="F392" s="1"/>
      <c r="G392" s="1"/>
      <c r="H392" s="1"/>
      <c r="I392" s="1"/>
      <c r="J392" s="1"/>
      <c r="K392" s="1"/>
      <c r="Z392" s="1"/>
      <c r="AA392" s="1"/>
      <c r="AB392" s="3"/>
      <c r="AC392" s="4"/>
    </row>
    <row r="393" spans="1:29" ht="15.75" customHeight="1" x14ac:dyDescent="0.2">
      <c r="A393" s="1"/>
      <c r="C393" s="1"/>
      <c r="F393" s="1"/>
      <c r="G393" s="1"/>
      <c r="H393" s="1"/>
      <c r="I393" s="1"/>
      <c r="J393" s="1"/>
      <c r="K393" s="1"/>
      <c r="Z393" s="1"/>
      <c r="AA393" s="1"/>
      <c r="AB393" s="3"/>
      <c r="AC393" s="4"/>
    </row>
    <row r="394" spans="1:29" ht="15.75" customHeight="1" x14ac:dyDescent="0.2">
      <c r="A394" s="1"/>
      <c r="C394" s="1"/>
      <c r="F394" s="1"/>
      <c r="G394" s="1"/>
      <c r="H394" s="1"/>
      <c r="I394" s="1"/>
      <c r="J394" s="1"/>
      <c r="K394" s="1"/>
      <c r="Z394" s="1"/>
      <c r="AA394" s="1"/>
      <c r="AB394" s="3"/>
      <c r="AC394" s="4"/>
    </row>
    <row r="395" spans="1:29" ht="15.75" customHeight="1" x14ac:dyDescent="0.2">
      <c r="A395" s="1"/>
      <c r="C395" s="1"/>
      <c r="F395" s="1"/>
      <c r="G395" s="1"/>
      <c r="H395" s="1"/>
      <c r="I395" s="1"/>
      <c r="J395" s="1"/>
      <c r="K395" s="1"/>
      <c r="Z395" s="1"/>
      <c r="AA395" s="1"/>
      <c r="AB395" s="3"/>
      <c r="AC395" s="4"/>
    </row>
    <row r="396" spans="1:29" ht="15.75" customHeight="1" x14ac:dyDescent="0.2">
      <c r="A396" s="1"/>
      <c r="C396" s="1"/>
      <c r="F396" s="1"/>
      <c r="G396" s="1"/>
      <c r="H396" s="1"/>
      <c r="I396" s="1"/>
      <c r="J396" s="1"/>
      <c r="K396" s="1"/>
      <c r="Z396" s="1"/>
      <c r="AA396" s="1"/>
      <c r="AB396" s="3"/>
      <c r="AC396" s="4"/>
    </row>
    <row r="397" spans="1:29" ht="15.75" customHeight="1" x14ac:dyDescent="0.2">
      <c r="A397" s="1"/>
      <c r="C397" s="1"/>
      <c r="F397" s="1"/>
      <c r="G397" s="1"/>
      <c r="H397" s="1"/>
      <c r="I397" s="1"/>
      <c r="J397" s="1"/>
      <c r="K397" s="1"/>
      <c r="Z397" s="1"/>
      <c r="AA397" s="1"/>
      <c r="AB397" s="3"/>
      <c r="AC397" s="4"/>
    </row>
    <row r="398" spans="1:29" ht="15.75" customHeight="1" x14ac:dyDescent="0.2">
      <c r="A398" s="1"/>
      <c r="C398" s="1"/>
      <c r="F398" s="1"/>
      <c r="G398" s="1"/>
      <c r="H398" s="1"/>
      <c r="I398" s="1"/>
      <c r="J398" s="1"/>
      <c r="K398" s="1"/>
      <c r="Z398" s="1"/>
      <c r="AA398" s="1"/>
      <c r="AB398" s="3"/>
      <c r="AC398" s="4"/>
    </row>
    <row r="399" spans="1:29" ht="15.75" customHeight="1" x14ac:dyDescent="0.2">
      <c r="A399" s="1"/>
      <c r="C399" s="1"/>
      <c r="F399" s="1"/>
      <c r="G399" s="1"/>
      <c r="H399" s="1"/>
      <c r="I399" s="1"/>
      <c r="J399" s="1"/>
      <c r="K399" s="1"/>
      <c r="Z399" s="1"/>
      <c r="AA399" s="1"/>
      <c r="AB399" s="3"/>
      <c r="AC399" s="4"/>
    </row>
    <row r="400" spans="1:29" ht="15.75" customHeight="1" x14ac:dyDescent="0.2">
      <c r="A400" s="1"/>
      <c r="C400" s="1"/>
      <c r="F400" s="1"/>
      <c r="G400" s="1"/>
      <c r="H400" s="1"/>
      <c r="I400" s="1"/>
      <c r="J400" s="1"/>
      <c r="K400" s="1"/>
      <c r="Z400" s="1"/>
      <c r="AA400" s="1"/>
      <c r="AB400" s="3"/>
      <c r="AC400" s="4"/>
    </row>
    <row r="401" spans="1:29" ht="15.75" customHeight="1" x14ac:dyDescent="0.2">
      <c r="A401" s="1"/>
      <c r="C401" s="1"/>
      <c r="F401" s="1"/>
      <c r="G401" s="1"/>
      <c r="H401" s="1"/>
      <c r="I401" s="1"/>
      <c r="J401" s="1"/>
      <c r="K401" s="1"/>
      <c r="Z401" s="1"/>
      <c r="AA401" s="1"/>
      <c r="AB401" s="3"/>
      <c r="AC401" s="4"/>
    </row>
    <row r="402" spans="1:29" ht="15.75" customHeight="1" x14ac:dyDescent="0.2">
      <c r="A402" s="1"/>
      <c r="C402" s="1"/>
      <c r="F402" s="1"/>
      <c r="G402" s="1"/>
      <c r="H402" s="1"/>
      <c r="I402" s="1"/>
      <c r="J402" s="1"/>
      <c r="K402" s="1"/>
      <c r="Z402" s="1"/>
      <c r="AA402" s="1"/>
      <c r="AB402" s="3"/>
      <c r="AC402" s="4"/>
    </row>
    <row r="403" spans="1:29" ht="15.75" customHeight="1" x14ac:dyDescent="0.2">
      <c r="A403" s="1"/>
      <c r="C403" s="1"/>
      <c r="F403" s="1"/>
      <c r="G403" s="1"/>
      <c r="H403" s="1"/>
      <c r="I403" s="1"/>
      <c r="J403" s="1"/>
      <c r="K403" s="1"/>
      <c r="Z403" s="1"/>
      <c r="AA403" s="1"/>
      <c r="AB403" s="3"/>
      <c r="AC403" s="4"/>
    </row>
    <row r="404" spans="1:29" ht="15.75" customHeight="1" x14ac:dyDescent="0.2">
      <c r="A404" s="1"/>
      <c r="C404" s="1"/>
      <c r="F404" s="1"/>
      <c r="G404" s="1"/>
      <c r="H404" s="1"/>
      <c r="I404" s="1"/>
      <c r="J404" s="1"/>
      <c r="K404" s="1"/>
      <c r="Z404" s="1"/>
      <c r="AA404" s="1"/>
      <c r="AB404" s="3"/>
      <c r="AC404" s="4"/>
    </row>
    <row r="405" spans="1:29" ht="15.75" customHeight="1" x14ac:dyDescent="0.2">
      <c r="A405" s="1"/>
      <c r="C405" s="1"/>
      <c r="F405" s="1"/>
      <c r="G405" s="1"/>
      <c r="H405" s="1"/>
      <c r="I405" s="1"/>
      <c r="J405" s="1"/>
      <c r="K405" s="1"/>
      <c r="Z405" s="1"/>
      <c r="AA405" s="1"/>
      <c r="AB405" s="3"/>
      <c r="AC405" s="4"/>
    </row>
    <row r="406" spans="1:29" ht="15.75" customHeight="1" x14ac:dyDescent="0.2">
      <c r="A406" s="1"/>
      <c r="C406" s="1"/>
      <c r="F406" s="1"/>
      <c r="G406" s="1"/>
      <c r="H406" s="1"/>
      <c r="I406" s="1"/>
      <c r="J406" s="1"/>
      <c r="K406" s="1"/>
      <c r="Z406" s="1"/>
      <c r="AA406" s="1"/>
      <c r="AB406" s="3"/>
      <c r="AC406" s="4"/>
    </row>
    <row r="407" spans="1:29" ht="15.75" customHeight="1" x14ac:dyDescent="0.2">
      <c r="A407" s="1"/>
      <c r="C407" s="1"/>
      <c r="F407" s="1"/>
      <c r="G407" s="1"/>
      <c r="H407" s="1"/>
      <c r="I407" s="1"/>
      <c r="J407" s="1"/>
      <c r="K407" s="1"/>
      <c r="Z407" s="1"/>
      <c r="AA407" s="1"/>
      <c r="AB407" s="3"/>
      <c r="AC407" s="4"/>
    </row>
    <row r="408" spans="1:29" ht="15.75" customHeight="1" x14ac:dyDescent="0.2">
      <c r="A408" s="1"/>
      <c r="C408" s="1"/>
      <c r="F408" s="1"/>
      <c r="G408" s="1"/>
      <c r="H408" s="1"/>
      <c r="I408" s="1"/>
      <c r="J408" s="1"/>
      <c r="K408" s="1"/>
      <c r="Z408" s="1"/>
      <c r="AA408" s="1"/>
      <c r="AB408" s="3"/>
      <c r="AC408" s="4"/>
    </row>
    <row r="409" spans="1:29" ht="15.75" customHeight="1" x14ac:dyDescent="0.2">
      <c r="A409" s="1"/>
      <c r="C409" s="1"/>
      <c r="F409" s="1"/>
      <c r="G409" s="1"/>
      <c r="H409" s="1"/>
      <c r="I409" s="1"/>
      <c r="J409" s="1"/>
      <c r="K409" s="1"/>
      <c r="Z409" s="1"/>
      <c r="AA409" s="1"/>
      <c r="AB409" s="3"/>
      <c r="AC409" s="4"/>
    </row>
    <row r="410" spans="1:29" ht="15.75" customHeight="1" x14ac:dyDescent="0.2">
      <c r="A410" s="1"/>
      <c r="C410" s="1"/>
      <c r="F410" s="1"/>
      <c r="G410" s="1"/>
      <c r="H410" s="1"/>
      <c r="I410" s="1"/>
      <c r="J410" s="1"/>
      <c r="K410" s="1"/>
      <c r="Z410" s="1"/>
      <c r="AA410" s="1"/>
      <c r="AB410" s="3"/>
      <c r="AC410" s="4"/>
    </row>
    <row r="411" spans="1:29" ht="15.75" customHeight="1" x14ac:dyDescent="0.2">
      <c r="A411" s="1"/>
      <c r="C411" s="1"/>
      <c r="F411" s="1"/>
      <c r="G411" s="1"/>
      <c r="H411" s="1"/>
      <c r="I411" s="1"/>
      <c r="J411" s="1"/>
      <c r="K411" s="1"/>
      <c r="Z411" s="1"/>
      <c r="AA411" s="1"/>
      <c r="AB411" s="3"/>
      <c r="AC411" s="4"/>
    </row>
    <row r="412" spans="1:29" ht="15.75" customHeight="1" x14ac:dyDescent="0.2">
      <c r="A412" s="1"/>
      <c r="C412" s="1"/>
      <c r="F412" s="1"/>
      <c r="G412" s="1"/>
      <c r="H412" s="1"/>
      <c r="I412" s="1"/>
      <c r="J412" s="1"/>
      <c r="K412" s="1"/>
      <c r="Z412" s="1"/>
      <c r="AA412" s="1"/>
      <c r="AB412" s="3"/>
      <c r="AC412" s="4"/>
    </row>
    <row r="413" spans="1:29" ht="15.75" customHeight="1" x14ac:dyDescent="0.2">
      <c r="A413" s="1"/>
      <c r="C413" s="1"/>
      <c r="F413" s="1"/>
      <c r="G413" s="1"/>
      <c r="H413" s="1"/>
      <c r="I413" s="1"/>
      <c r="J413" s="1"/>
      <c r="K413" s="1"/>
      <c r="Z413" s="1"/>
      <c r="AA413" s="1"/>
      <c r="AB413" s="3"/>
      <c r="AC413" s="4"/>
    </row>
    <row r="414" spans="1:29" ht="15.75" customHeight="1" x14ac:dyDescent="0.2">
      <c r="A414" s="1"/>
      <c r="C414" s="1"/>
      <c r="F414" s="1"/>
      <c r="G414" s="1"/>
      <c r="H414" s="1"/>
      <c r="I414" s="1"/>
      <c r="J414" s="1"/>
      <c r="K414" s="1"/>
      <c r="Z414" s="1"/>
      <c r="AA414" s="1"/>
      <c r="AB414" s="3"/>
      <c r="AC414" s="4"/>
    </row>
    <row r="415" spans="1:29" ht="15.75" customHeight="1" x14ac:dyDescent="0.2">
      <c r="A415" s="1"/>
      <c r="C415" s="1"/>
      <c r="F415" s="1"/>
      <c r="G415" s="1"/>
      <c r="H415" s="1"/>
      <c r="I415" s="1"/>
      <c r="J415" s="1"/>
      <c r="K415" s="1"/>
      <c r="Z415" s="1"/>
      <c r="AA415" s="1"/>
      <c r="AB415" s="3"/>
      <c r="AC415" s="4"/>
    </row>
    <row r="416" spans="1:29" ht="15.75" customHeight="1" x14ac:dyDescent="0.2">
      <c r="A416" s="1"/>
      <c r="C416" s="1"/>
      <c r="F416" s="1"/>
      <c r="G416" s="1"/>
      <c r="H416" s="1"/>
      <c r="I416" s="1"/>
      <c r="J416" s="1"/>
      <c r="K416" s="1"/>
      <c r="Z416" s="1"/>
      <c r="AA416" s="1"/>
      <c r="AB416" s="3"/>
      <c r="AC416" s="4"/>
    </row>
    <row r="417" spans="1:29" ht="15.75" customHeight="1" x14ac:dyDescent="0.2">
      <c r="A417" s="1"/>
      <c r="C417" s="1"/>
      <c r="F417" s="1"/>
      <c r="G417" s="1"/>
      <c r="H417" s="1"/>
      <c r="I417" s="1"/>
      <c r="J417" s="1"/>
      <c r="K417" s="1"/>
      <c r="Z417" s="1"/>
      <c r="AA417" s="1"/>
      <c r="AB417" s="3"/>
      <c r="AC417" s="4"/>
    </row>
    <row r="418" spans="1:29" ht="15.75" customHeight="1" x14ac:dyDescent="0.2">
      <c r="A418" s="1"/>
      <c r="C418" s="1"/>
      <c r="F418" s="1"/>
      <c r="G418" s="1"/>
      <c r="H418" s="1"/>
      <c r="I418" s="1"/>
      <c r="J418" s="1"/>
      <c r="K418" s="1"/>
      <c r="Z418" s="1"/>
      <c r="AA418" s="1"/>
      <c r="AB418" s="3"/>
      <c r="AC418" s="4"/>
    </row>
    <row r="419" spans="1:29" ht="15.75" customHeight="1" x14ac:dyDescent="0.2">
      <c r="A419" s="1"/>
      <c r="C419" s="1"/>
      <c r="F419" s="1"/>
      <c r="G419" s="1"/>
      <c r="H419" s="1"/>
      <c r="I419" s="1"/>
      <c r="J419" s="1"/>
      <c r="K419" s="1"/>
      <c r="Z419" s="1"/>
      <c r="AA419" s="1"/>
      <c r="AB419" s="3"/>
      <c r="AC419" s="4"/>
    </row>
    <row r="420" spans="1:29" ht="15.75" customHeight="1" x14ac:dyDescent="0.2">
      <c r="A420" s="1"/>
      <c r="C420" s="1"/>
      <c r="F420" s="1"/>
      <c r="G420" s="1"/>
      <c r="H420" s="1"/>
      <c r="I420" s="1"/>
      <c r="J420" s="1"/>
      <c r="K420" s="1"/>
      <c r="Z420" s="1"/>
      <c r="AA420" s="1"/>
      <c r="AB420" s="3"/>
      <c r="AC420" s="4"/>
    </row>
    <row r="421" spans="1:29" ht="15.75" customHeight="1" x14ac:dyDescent="0.2">
      <c r="A421" s="1"/>
      <c r="C421" s="1"/>
      <c r="F421" s="1"/>
      <c r="G421" s="1"/>
      <c r="H421" s="1"/>
      <c r="I421" s="1"/>
      <c r="J421" s="1"/>
      <c r="K421" s="1"/>
      <c r="Z421" s="1"/>
      <c r="AA421" s="1"/>
      <c r="AB421" s="3"/>
      <c r="AC421" s="4"/>
    </row>
    <row r="422" spans="1:29" ht="15.75" customHeight="1" x14ac:dyDescent="0.2">
      <c r="A422" s="1"/>
      <c r="C422" s="1"/>
      <c r="F422" s="1"/>
      <c r="G422" s="1"/>
      <c r="H422" s="1"/>
      <c r="I422" s="1"/>
      <c r="J422" s="1"/>
      <c r="K422" s="1"/>
      <c r="Z422" s="1"/>
      <c r="AA422" s="1"/>
      <c r="AB422" s="3"/>
      <c r="AC422" s="4"/>
    </row>
    <row r="423" spans="1:29" ht="15.75" customHeight="1" x14ac:dyDescent="0.2">
      <c r="A423" s="1"/>
      <c r="C423" s="1"/>
      <c r="F423" s="1"/>
      <c r="G423" s="1"/>
      <c r="H423" s="1"/>
      <c r="I423" s="1"/>
      <c r="J423" s="1"/>
      <c r="K423" s="1"/>
      <c r="Z423" s="1"/>
      <c r="AA423" s="1"/>
      <c r="AB423" s="3"/>
      <c r="AC423" s="4"/>
    </row>
    <row r="424" spans="1:29" ht="15.75" customHeight="1" x14ac:dyDescent="0.2">
      <c r="A424" s="1"/>
      <c r="C424" s="1"/>
      <c r="F424" s="1"/>
      <c r="G424" s="1"/>
      <c r="H424" s="1"/>
      <c r="I424" s="1"/>
      <c r="J424" s="1"/>
      <c r="K424" s="1"/>
      <c r="Z424" s="1"/>
      <c r="AA424" s="1"/>
      <c r="AB424" s="3"/>
      <c r="AC424" s="4"/>
    </row>
    <row r="425" spans="1:29" ht="15.75" customHeight="1" x14ac:dyDescent="0.2">
      <c r="A425" s="1"/>
      <c r="C425" s="1"/>
      <c r="F425" s="1"/>
      <c r="G425" s="1"/>
      <c r="H425" s="1"/>
      <c r="I425" s="1"/>
      <c r="J425" s="1"/>
      <c r="K425" s="1"/>
      <c r="Z425" s="1"/>
      <c r="AA425" s="1"/>
      <c r="AB425" s="3"/>
      <c r="AC425" s="4"/>
    </row>
    <row r="426" spans="1:29" ht="15.75" customHeight="1" x14ac:dyDescent="0.2">
      <c r="A426" s="1"/>
      <c r="C426" s="1"/>
      <c r="F426" s="1"/>
      <c r="G426" s="1"/>
      <c r="H426" s="1"/>
      <c r="I426" s="1"/>
      <c r="J426" s="1"/>
      <c r="K426" s="1"/>
      <c r="Z426" s="1"/>
      <c r="AA426" s="1"/>
      <c r="AB426" s="3"/>
      <c r="AC426" s="4"/>
    </row>
    <row r="427" spans="1:29" ht="15.75" customHeight="1" x14ac:dyDescent="0.2">
      <c r="A427" s="1"/>
      <c r="C427" s="1"/>
      <c r="F427" s="1"/>
      <c r="G427" s="1"/>
      <c r="H427" s="1"/>
      <c r="I427" s="1"/>
      <c r="J427" s="1"/>
      <c r="K427" s="1"/>
      <c r="Z427" s="1"/>
      <c r="AA427" s="1"/>
      <c r="AB427" s="3"/>
      <c r="AC427" s="4"/>
    </row>
    <row r="428" spans="1:29" ht="15.75" customHeight="1" x14ac:dyDescent="0.2">
      <c r="A428" s="1"/>
      <c r="C428" s="1"/>
      <c r="F428" s="1"/>
      <c r="G428" s="1"/>
      <c r="H428" s="1"/>
      <c r="I428" s="1"/>
      <c r="J428" s="1"/>
      <c r="K428" s="1"/>
      <c r="Z428" s="1"/>
      <c r="AA428" s="1"/>
      <c r="AB428" s="3"/>
      <c r="AC428" s="4"/>
    </row>
    <row r="429" spans="1:29" ht="15.75" customHeight="1" x14ac:dyDescent="0.2">
      <c r="A429" s="1"/>
      <c r="C429" s="1"/>
      <c r="F429" s="1"/>
      <c r="G429" s="1"/>
      <c r="H429" s="1"/>
      <c r="I429" s="1"/>
      <c r="J429" s="1"/>
      <c r="K429" s="1"/>
      <c r="Z429" s="1"/>
      <c r="AA429" s="1"/>
      <c r="AB429" s="3"/>
      <c r="AC429" s="4"/>
    </row>
    <row r="430" spans="1:29" ht="15.75" customHeight="1" x14ac:dyDescent="0.2">
      <c r="A430" s="1"/>
      <c r="C430" s="1"/>
      <c r="F430" s="1"/>
      <c r="G430" s="1"/>
      <c r="H430" s="1"/>
      <c r="I430" s="1"/>
      <c r="J430" s="1"/>
      <c r="K430" s="1"/>
      <c r="Z430" s="1"/>
      <c r="AA430" s="1"/>
      <c r="AB430" s="3"/>
      <c r="AC430" s="4"/>
    </row>
    <row r="431" spans="1:29" ht="15.75" customHeight="1" x14ac:dyDescent="0.2">
      <c r="A431" s="1"/>
      <c r="C431" s="1"/>
      <c r="F431" s="1"/>
      <c r="G431" s="1"/>
      <c r="H431" s="1"/>
      <c r="I431" s="1"/>
      <c r="J431" s="1"/>
      <c r="K431" s="1"/>
      <c r="Z431" s="1"/>
      <c r="AA431" s="1"/>
      <c r="AB431" s="3"/>
      <c r="AC431" s="4"/>
    </row>
    <row r="432" spans="1:29" ht="15.75" customHeight="1" x14ac:dyDescent="0.2">
      <c r="A432" s="1"/>
      <c r="C432" s="1"/>
      <c r="F432" s="1"/>
      <c r="G432" s="1"/>
      <c r="H432" s="1"/>
      <c r="I432" s="1"/>
      <c r="J432" s="1"/>
      <c r="K432" s="1"/>
      <c r="Z432" s="1"/>
      <c r="AA432" s="1"/>
      <c r="AB432" s="3"/>
      <c r="AC432" s="4"/>
    </row>
    <row r="433" spans="1:29" ht="15.75" customHeight="1" x14ac:dyDescent="0.2">
      <c r="A433" s="1"/>
      <c r="C433" s="1"/>
      <c r="F433" s="1"/>
      <c r="G433" s="1"/>
      <c r="H433" s="1"/>
      <c r="I433" s="1"/>
      <c r="J433" s="1"/>
      <c r="K433" s="1"/>
      <c r="Z433" s="1"/>
      <c r="AA433" s="1"/>
      <c r="AB433" s="3"/>
      <c r="AC433" s="4"/>
    </row>
    <row r="434" spans="1:29" ht="15.75" customHeight="1" x14ac:dyDescent="0.2">
      <c r="A434" s="1"/>
      <c r="C434" s="1"/>
      <c r="F434" s="1"/>
      <c r="G434" s="1"/>
      <c r="H434" s="1"/>
      <c r="I434" s="1"/>
      <c r="J434" s="1"/>
      <c r="K434" s="1"/>
      <c r="Z434" s="1"/>
      <c r="AA434" s="1"/>
      <c r="AB434" s="3"/>
      <c r="AC434" s="4"/>
    </row>
    <row r="435" spans="1:29" ht="15.75" customHeight="1" x14ac:dyDescent="0.2">
      <c r="A435" s="1"/>
      <c r="C435" s="1"/>
      <c r="F435" s="1"/>
      <c r="G435" s="1"/>
      <c r="H435" s="1"/>
      <c r="I435" s="1"/>
      <c r="J435" s="1"/>
      <c r="K435" s="1"/>
      <c r="Z435" s="1"/>
      <c r="AA435" s="1"/>
      <c r="AB435" s="3"/>
      <c r="AC435" s="4"/>
    </row>
    <row r="436" spans="1:29" ht="15.75" customHeight="1" x14ac:dyDescent="0.2">
      <c r="A436" s="1"/>
      <c r="C436" s="1"/>
      <c r="F436" s="1"/>
      <c r="G436" s="1"/>
      <c r="H436" s="1"/>
      <c r="I436" s="1"/>
      <c r="J436" s="1"/>
      <c r="K436" s="1"/>
      <c r="Z436" s="1"/>
      <c r="AA436" s="1"/>
      <c r="AB436" s="3"/>
      <c r="AC436" s="4"/>
    </row>
    <row r="437" spans="1:29" ht="15.75" customHeight="1" x14ac:dyDescent="0.2">
      <c r="A437" s="1"/>
      <c r="C437" s="1"/>
      <c r="F437" s="1"/>
      <c r="G437" s="1"/>
      <c r="H437" s="1"/>
      <c r="I437" s="1"/>
      <c r="J437" s="1"/>
      <c r="K437" s="1"/>
      <c r="Z437" s="1"/>
      <c r="AA437" s="1"/>
      <c r="AB437" s="3"/>
      <c r="AC437" s="4"/>
    </row>
    <row r="438" spans="1:29" ht="15.75" customHeight="1" x14ac:dyDescent="0.2">
      <c r="A438" s="1"/>
      <c r="C438" s="1"/>
      <c r="F438" s="1"/>
      <c r="G438" s="1"/>
      <c r="H438" s="1"/>
      <c r="I438" s="1"/>
      <c r="J438" s="1"/>
      <c r="K438" s="1"/>
      <c r="Z438" s="1"/>
      <c r="AA438" s="1"/>
      <c r="AB438" s="3"/>
      <c r="AC438" s="4"/>
    </row>
    <row r="439" spans="1:29" ht="15.75" customHeight="1" x14ac:dyDescent="0.2">
      <c r="A439" s="1"/>
      <c r="C439" s="1"/>
      <c r="F439" s="1"/>
      <c r="G439" s="1"/>
      <c r="H439" s="1"/>
      <c r="I439" s="1"/>
      <c r="J439" s="1"/>
      <c r="K439" s="1"/>
      <c r="Z439" s="1"/>
      <c r="AA439" s="1"/>
      <c r="AB439" s="3"/>
      <c r="AC439" s="4"/>
    </row>
    <row r="440" spans="1:29" ht="15.75" customHeight="1" x14ac:dyDescent="0.2">
      <c r="A440" s="1"/>
      <c r="C440" s="1"/>
      <c r="F440" s="1"/>
      <c r="G440" s="1"/>
      <c r="H440" s="1"/>
      <c r="I440" s="1"/>
      <c r="J440" s="1"/>
      <c r="K440" s="1"/>
      <c r="Z440" s="1"/>
      <c r="AA440" s="1"/>
      <c r="AB440" s="3"/>
      <c r="AC440" s="4"/>
    </row>
    <row r="441" spans="1:29" ht="15.75" customHeight="1" x14ac:dyDescent="0.2">
      <c r="A441" s="1"/>
      <c r="C441" s="1"/>
      <c r="F441" s="1"/>
      <c r="G441" s="1"/>
      <c r="H441" s="1"/>
      <c r="I441" s="1"/>
      <c r="J441" s="1"/>
      <c r="K441" s="1"/>
      <c r="Z441" s="1"/>
      <c r="AA441" s="1"/>
      <c r="AB441" s="3"/>
      <c r="AC441" s="4"/>
    </row>
    <row r="442" spans="1:29" ht="15.75" customHeight="1" x14ac:dyDescent="0.2">
      <c r="A442" s="1"/>
      <c r="C442" s="1"/>
      <c r="F442" s="1"/>
      <c r="G442" s="1"/>
      <c r="H442" s="1"/>
      <c r="I442" s="1"/>
      <c r="J442" s="1"/>
      <c r="K442" s="1"/>
      <c r="Z442" s="1"/>
      <c r="AA442" s="1"/>
      <c r="AB442" s="3"/>
      <c r="AC442" s="4"/>
    </row>
    <row r="443" spans="1:29" ht="15.75" customHeight="1" x14ac:dyDescent="0.2">
      <c r="A443" s="1"/>
      <c r="C443" s="1"/>
      <c r="F443" s="1"/>
      <c r="G443" s="1"/>
      <c r="H443" s="1"/>
      <c r="I443" s="1"/>
      <c r="J443" s="1"/>
      <c r="K443" s="1"/>
      <c r="Z443" s="1"/>
      <c r="AA443" s="1"/>
      <c r="AB443" s="3"/>
      <c r="AC443" s="4"/>
    </row>
    <row r="444" spans="1:29" ht="15.75" customHeight="1" x14ac:dyDescent="0.2">
      <c r="A444" s="1"/>
      <c r="C444" s="1"/>
      <c r="F444" s="1"/>
      <c r="G444" s="1"/>
      <c r="H444" s="1"/>
      <c r="I444" s="1"/>
      <c r="J444" s="1"/>
      <c r="K444" s="1"/>
      <c r="Z444" s="1"/>
      <c r="AA444" s="1"/>
      <c r="AB444" s="3"/>
      <c r="AC444" s="4"/>
    </row>
    <row r="445" spans="1:29" ht="15.75" customHeight="1" x14ac:dyDescent="0.2">
      <c r="A445" s="1"/>
      <c r="C445" s="1"/>
      <c r="F445" s="1"/>
      <c r="G445" s="1"/>
      <c r="H445" s="1"/>
      <c r="I445" s="1"/>
      <c r="J445" s="1"/>
      <c r="K445" s="1"/>
      <c r="Z445" s="1"/>
      <c r="AA445" s="1"/>
      <c r="AB445" s="3"/>
      <c r="AC445" s="4"/>
    </row>
    <row r="446" spans="1:29" ht="15.75" customHeight="1" x14ac:dyDescent="0.2">
      <c r="A446" s="1"/>
      <c r="C446" s="1"/>
      <c r="F446" s="1"/>
      <c r="G446" s="1"/>
      <c r="H446" s="1"/>
      <c r="I446" s="1"/>
      <c r="J446" s="1"/>
      <c r="K446" s="1"/>
      <c r="Z446" s="1"/>
      <c r="AA446" s="1"/>
      <c r="AB446" s="3"/>
      <c r="AC446" s="4"/>
    </row>
    <row r="447" spans="1:29" ht="15.75" customHeight="1" x14ac:dyDescent="0.2">
      <c r="A447" s="1"/>
      <c r="C447" s="1"/>
      <c r="F447" s="1"/>
      <c r="G447" s="1"/>
      <c r="H447" s="1"/>
      <c r="I447" s="1"/>
      <c r="J447" s="1"/>
      <c r="K447" s="1"/>
      <c r="Z447" s="1"/>
      <c r="AA447" s="1"/>
      <c r="AB447" s="3"/>
      <c r="AC447" s="4"/>
    </row>
    <row r="448" spans="1:29" ht="15.75" customHeight="1" x14ac:dyDescent="0.2">
      <c r="A448" s="1"/>
      <c r="C448" s="1"/>
      <c r="F448" s="1"/>
      <c r="G448" s="1"/>
      <c r="H448" s="1"/>
      <c r="I448" s="1"/>
      <c r="J448" s="1"/>
      <c r="K448" s="1"/>
      <c r="Z448" s="1"/>
      <c r="AA448" s="1"/>
      <c r="AB448" s="3"/>
      <c r="AC448" s="4"/>
    </row>
    <row r="449" spans="1:29" ht="15.75" customHeight="1" x14ac:dyDescent="0.2">
      <c r="A449" s="1"/>
      <c r="C449" s="1"/>
      <c r="F449" s="1"/>
      <c r="G449" s="1"/>
      <c r="H449" s="1"/>
      <c r="I449" s="1"/>
      <c r="J449" s="1"/>
      <c r="K449" s="1"/>
      <c r="Z449" s="1"/>
      <c r="AA449" s="1"/>
      <c r="AB449" s="3"/>
      <c r="AC449" s="4"/>
    </row>
    <row r="450" spans="1:29" ht="15.75" customHeight="1" x14ac:dyDescent="0.2">
      <c r="A450" s="1"/>
      <c r="C450" s="1"/>
      <c r="F450" s="1"/>
      <c r="G450" s="1"/>
      <c r="H450" s="1"/>
      <c r="I450" s="1"/>
      <c r="J450" s="1"/>
      <c r="K450" s="1"/>
      <c r="Z450" s="1"/>
      <c r="AA450" s="1"/>
      <c r="AB450" s="3"/>
      <c r="AC450" s="4"/>
    </row>
    <row r="451" spans="1:29" ht="15.75" customHeight="1" x14ac:dyDescent="0.2">
      <c r="A451" s="1"/>
      <c r="C451" s="1"/>
      <c r="F451" s="1"/>
      <c r="G451" s="1"/>
      <c r="H451" s="1"/>
      <c r="I451" s="1"/>
      <c r="J451" s="1"/>
      <c r="K451" s="1"/>
      <c r="Z451" s="1"/>
      <c r="AA451" s="1"/>
      <c r="AB451" s="3"/>
      <c r="AC451" s="4"/>
    </row>
    <row r="452" spans="1:29" ht="15.75" customHeight="1" x14ac:dyDescent="0.2">
      <c r="A452" s="1"/>
      <c r="C452" s="1"/>
      <c r="F452" s="1"/>
      <c r="G452" s="1"/>
      <c r="H452" s="1"/>
      <c r="I452" s="1"/>
      <c r="J452" s="1"/>
      <c r="K452" s="1"/>
      <c r="Z452" s="1"/>
      <c r="AA452" s="1"/>
      <c r="AB452" s="3"/>
      <c r="AC452" s="4"/>
    </row>
    <row r="453" spans="1:29" ht="15.75" customHeight="1" x14ac:dyDescent="0.2">
      <c r="A453" s="1"/>
      <c r="C453" s="1"/>
      <c r="F453" s="1"/>
      <c r="G453" s="1"/>
      <c r="H453" s="1"/>
      <c r="I453" s="1"/>
      <c r="J453" s="1"/>
      <c r="K453" s="1"/>
      <c r="Z453" s="1"/>
      <c r="AA453" s="1"/>
      <c r="AB453" s="3"/>
      <c r="AC453" s="4"/>
    </row>
    <row r="454" spans="1:29" ht="15.75" customHeight="1" x14ac:dyDescent="0.2">
      <c r="A454" s="1"/>
      <c r="C454" s="1"/>
      <c r="F454" s="1"/>
      <c r="G454" s="1"/>
      <c r="H454" s="1"/>
      <c r="I454" s="1"/>
      <c r="J454" s="1"/>
      <c r="K454" s="1"/>
      <c r="Z454" s="1"/>
      <c r="AA454" s="1"/>
      <c r="AB454" s="3"/>
      <c r="AC454" s="4"/>
    </row>
    <row r="455" spans="1:29" ht="15.75" customHeight="1" x14ac:dyDescent="0.2">
      <c r="A455" s="1"/>
      <c r="C455" s="1"/>
      <c r="F455" s="1"/>
      <c r="G455" s="1"/>
      <c r="H455" s="1"/>
      <c r="I455" s="1"/>
      <c r="J455" s="1"/>
      <c r="K455" s="1"/>
      <c r="Z455" s="1"/>
      <c r="AA455" s="1"/>
      <c r="AB455" s="3"/>
      <c r="AC455" s="4"/>
    </row>
    <row r="456" spans="1:29" ht="15.75" customHeight="1" x14ac:dyDescent="0.2">
      <c r="A456" s="1"/>
      <c r="C456" s="1"/>
      <c r="F456" s="1"/>
      <c r="G456" s="1"/>
      <c r="H456" s="1"/>
      <c r="I456" s="1"/>
      <c r="J456" s="1"/>
      <c r="K456" s="1"/>
      <c r="Z456" s="1"/>
      <c r="AA456" s="1"/>
      <c r="AB456" s="3"/>
      <c r="AC456" s="4"/>
    </row>
    <row r="457" spans="1:29" ht="15.75" customHeight="1" x14ac:dyDescent="0.2">
      <c r="A457" s="1"/>
      <c r="C457" s="1"/>
      <c r="F457" s="1"/>
      <c r="G457" s="1"/>
      <c r="H457" s="1"/>
      <c r="I457" s="1"/>
      <c r="J457" s="1"/>
      <c r="K457" s="1"/>
      <c r="Z457" s="1"/>
      <c r="AA457" s="1"/>
      <c r="AB457" s="3"/>
      <c r="AC457" s="4"/>
    </row>
    <row r="458" spans="1:29" ht="15.75" customHeight="1" x14ac:dyDescent="0.2">
      <c r="A458" s="1"/>
      <c r="C458" s="1"/>
      <c r="F458" s="1"/>
      <c r="G458" s="1"/>
      <c r="H458" s="1"/>
      <c r="I458" s="1"/>
      <c r="J458" s="1"/>
      <c r="K458" s="1"/>
      <c r="Z458" s="1"/>
      <c r="AA458" s="1"/>
      <c r="AB458" s="3"/>
      <c r="AC458" s="4"/>
    </row>
    <row r="459" spans="1:29" ht="15.75" customHeight="1" x14ac:dyDescent="0.2">
      <c r="A459" s="1"/>
      <c r="C459" s="1"/>
      <c r="F459" s="1"/>
      <c r="G459" s="1"/>
      <c r="H459" s="1"/>
      <c r="I459" s="1"/>
      <c r="J459" s="1"/>
      <c r="K459" s="1"/>
      <c r="Z459" s="1"/>
      <c r="AA459" s="1"/>
      <c r="AB459" s="3"/>
      <c r="AC459" s="4"/>
    </row>
    <row r="460" spans="1:29" ht="15.75" customHeight="1" x14ac:dyDescent="0.2">
      <c r="A460" s="1"/>
      <c r="C460" s="1"/>
      <c r="F460" s="1"/>
      <c r="G460" s="1"/>
      <c r="H460" s="1"/>
      <c r="I460" s="1"/>
      <c r="J460" s="1"/>
      <c r="K460" s="1"/>
      <c r="Z460" s="1"/>
      <c r="AA460" s="1"/>
      <c r="AB460" s="3"/>
      <c r="AC460" s="4"/>
    </row>
    <row r="461" spans="1:29" ht="15.75" customHeight="1" x14ac:dyDescent="0.2">
      <c r="A461" s="1"/>
      <c r="C461" s="1"/>
      <c r="F461" s="1"/>
      <c r="G461" s="1"/>
      <c r="H461" s="1"/>
      <c r="I461" s="1"/>
      <c r="J461" s="1"/>
      <c r="K461" s="1"/>
      <c r="Z461" s="1"/>
      <c r="AA461" s="1"/>
      <c r="AB461" s="3"/>
      <c r="AC461" s="4"/>
    </row>
    <row r="462" spans="1:29" ht="15.75" customHeight="1" x14ac:dyDescent="0.2">
      <c r="A462" s="1"/>
      <c r="C462" s="1"/>
      <c r="F462" s="1"/>
      <c r="G462" s="1"/>
      <c r="H462" s="1"/>
      <c r="I462" s="1"/>
      <c r="J462" s="1"/>
      <c r="K462" s="1"/>
      <c r="Z462" s="1"/>
      <c r="AA462" s="1"/>
      <c r="AB462" s="3"/>
      <c r="AC462" s="4"/>
    </row>
    <row r="463" spans="1:29" ht="15.75" customHeight="1" x14ac:dyDescent="0.2">
      <c r="A463" s="1"/>
      <c r="C463" s="1"/>
      <c r="F463" s="1"/>
      <c r="G463" s="1"/>
      <c r="H463" s="1"/>
      <c r="I463" s="1"/>
      <c r="J463" s="1"/>
      <c r="K463" s="1"/>
      <c r="Z463" s="1"/>
      <c r="AA463" s="1"/>
      <c r="AB463" s="3"/>
      <c r="AC463" s="4"/>
    </row>
    <row r="464" spans="1:29" ht="15.75" customHeight="1" x14ac:dyDescent="0.2">
      <c r="A464" s="1"/>
      <c r="C464" s="1"/>
      <c r="F464" s="1"/>
      <c r="G464" s="1"/>
      <c r="H464" s="1"/>
      <c r="I464" s="1"/>
      <c r="J464" s="1"/>
      <c r="K464" s="1"/>
      <c r="Z464" s="1"/>
      <c r="AA464" s="1"/>
      <c r="AB464" s="3"/>
      <c r="AC464" s="4"/>
    </row>
    <row r="465" spans="1:29" ht="15.75" customHeight="1" x14ac:dyDescent="0.2">
      <c r="A465" s="1"/>
      <c r="C465" s="1"/>
      <c r="F465" s="1"/>
      <c r="G465" s="1"/>
      <c r="H465" s="1"/>
      <c r="I465" s="1"/>
      <c r="J465" s="1"/>
      <c r="K465" s="1"/>
      <c r="Z465" s="1"/>
      <c r="AA465" s="1"/>
      <c r="AB465" s="3"/>
      <c r="AC465" s="4"/>
    </row>
    <row r="466" spans="1:29" ht="15.75" customHeight="1" x14ac:dyDescent="0.2">
      <c r="A466" s="1"/>
      <c r="C466" s="1"/>
      <c r="F466" s="1"/>
      <c r="G466" s="1"/>
      <c r="H466" s="1"/>
      <c r="I466" s="1"/>
      <c r="J466" s="1"/>
      <c r="K466" s="1"/>
      <c r="Z466" s="1"/>
      <c r="AA466" s="1"/>
      <c r="AB466" s="3"/>
      <c r="AC466" s="4"/>
    </row>
    <row r="467" spans="1:29" ht="15.75" customHeight="1" x14ac:dyDescent="0.2">
      <c r="A467" s="1"/>
      <c r="C467" s="1"/>
      <c r="F467" s="1"/>
      <c r="G467" s="1"/>
      <c r="H467" s="1"/>
      <c r="I467" s="1"/>
      <c r="J467" s="1"/>
      <c r="K467" s="1"/>
      <c r="Z467" s="1"/>
      <c r="AA467" s="1"/>
      <c r="AB467" s="3"/>
      <c r="AC467" s="4"/>
    </row>
    <row r="468" spans="1:29" ht="15.75" customHeight="1" x14ac:dyDescent="0.2">
      <c r="A468" s="1"/>
      <c r="C468" s="1"/>
      <c r="F468" s="1"/>
      <c r="G468" s="1"/>
      <c r="H468" s="1"/>
      <c r="I468" s="1"/>
      <c r="J468" s="1"/>
      <c r="K468" s="1"/>
      <c r="Z468" s="1"/>
      <c r="AA468" s="1"/>
      <c r="AB468" s="3"/>
      <c r="AC468" s="4"/>
    </row>
    <row r="469" spans="1:29" ht="15.75" customHeight="1" x14ac:dyDescent="0.2">
      <c r="A469" s="1"/>
      <c r="C469" s="1"/>
      <c r="F469" s="1"/>
      <c r="G469" s="1"/>
      <c r="H469" s="1"/>
      <c r="I469" s="1"/>
      <c r="J469" s="1"/>
      <c r="K469" s="1"/>
      <c r="Z469" s="1"/>
      <c r="AA469" s="1"/>
      <c r="AB469" s="3"/>
      <c r="AC469" s="4"/>
    </row>
    <row r="470" spans="1:29" ht="15.75" customHeight="1" x14ac:dyDescent="0.2">
      <c r="A470" s="1"/>
      <c r="C470" s="1"/>
      <c r="F470" s="1"/>
      <c r="G470" s="1"/>
      <c r="H470" s="1"/>
      <c r="I470" s="1"/>
      <c r="J470" s="1"/>
      <c r="K470" s="1"/>
      <c r="Z470" s="1"/>
      <c r="AA470" s="1"/>
      <c r="AB470" s="3"/>
      <c r="AC470" s="4"/>
    </row>
    <row r="471" spans="1:29" ht="15.75" customHeight="1" x14ac:dyDescent="0.2">
      <c r="A471" s="1"/>
      <c r="C471" s="1"/>
      <c r="F471" s="1"/>
      <c r="G471" s="1"/>
      <c r="H471" s="1"/>
      <c r="I471" s="1"/>
      <c r="J471" s="1"/>
      <c r="K471" s="1"/>
      <c r="Z471" s="1"/>
      <c r="AA471" s="1"/>
      <c r="AB471" s="3"/>
      <c r="AC471" s="4"/>
    </row>
    <row r="472" spans="1:29" ht="15.75" customHeight="1" x14ac:dyDescent="0.2">
      <c r="A472" s="1"/>
      <c r="C472" s="1"/>
      <c r="F472" s="1"/>
      <c r="G472" s="1"/>
      <c r="H472" s="1"/>
      <c r="I472" s="1"/>
      <c r="J472" s="1"/>
      <c r="K472" s="1"/>
      <c r="Z472" s="1"/>
      <c r="AA472" s="1"/>
      <c r="AB472" s="3"/>
      <c r="AC472" s="4"/>
    </row>
    <row r="473" spans="1:29" ht="15.75" customHeight="1" x14ac:dyDescent="0.2">
      <c r="A473" s="1"/>
      <c r="C473" s="1"/>
      <c r="F473" s="1"/>
      <c r="G473" s="1"/>
      <c r="H473" s="1"/>
      <c r="I473" s="1"/>
      <c r="J473" s="1"/>
      <c r="K473" s="1"/>
      <c r="Z473" s="1"/>
      <c r="AA473" s="1"/>
      <c r="AB473" s="3"/>
      <c r="AC473" s="4"/>
    </row>
    <row r="474" spans="1:29" ht="15.75" customHeight="1" x14ac:dyDescent="0.2">
      <c r="A474" s="1"/>
      <c r="C474" s="1"/>
      <c r="F474" s="1"/>
      <c r="G474" s="1"/>
      <c r="H474" s="1"/>
      <c r="I474" s="1"/>
      <c r="J474" s="1"/>
      <c r="K474" s="1"/>
      <c r="Z474" s="1"/>
      <c r="AA474" s="1"/>
      <c r="AB474" s="3"/>
      <c r="AC474" s="4"/>
    </row>
    <row r="475" spans="1:29" ht="15.75" customHeight="1" x14ac:dyDescent="0.2">
      <c r="A475" s="1"/>
      <c r="C475" s="1"/>
      <c r="F475" s="1"/>
      <c r="G475" s="1"/>
      <c r="H475" s="1"/>
      <c r="I475" s="1"/>
      <c r="J475" s="1"/>
      <c r="K475" s="1"/>
      <c r="Z475" s="1"/>
      <c r="AA475" s="1"/>
      <c r="AB475" s="3"/>
      <c r="AC475" s="4"/>
    </row>
    <row r="476" spans="1:29" ht="15.75" customHeight="1" x14ac:dyDescent="0.2">
      <c r="A476" s="1"/>
      <c r="C476" s="1"/>
      <c r="F476" s="1"/>
      <c r="G476" s="1"/>
      <c r="H476" s="1"/>
      <c r="I476" s="1"/>
      <c r="J476" s="1"/>
      <c r="K476" s="1"/>
      <c r="Z476" s="1"/>
      <c r="AA476" s="1"/>
      <c r="AB476" s="3"/>
      <c r="AC476" s="4"/>
    </row>
    <row r="477" spans="1:29" ht="15.75" customHeight="1" x14ac:dyDescent="0.2">
      <c r="A477" s="1"/>
      <c r="C477" s="1"/>
      <c r="F477" s="1"/>
      <c r="G477" s="1"/>
      <c r="H477" s="1"/>
      <c r="I477" s="1"/>
      <c r="J477" s="1"/>
      <c r="K477" s="1"/>
      <c r="Z477" s="1"/>
      <c r="AA477" s="1"/>
      <c r="AB477" s="3"/>
      <c r="AC477" s="4"/>
    </row>
    <row r="478" spans="1:29" ht="15.75" customHeight="1" x14ac:dyDescent="0.2">
      <c r="A478" s="1"/>
      <c r="C478" s="1"/>
      <c r="F478" s="1"/>
      <c r="G478" s="1"/>
      <c r="H478" s="1"/>
      <c r="I478" s="1"/>
      <c r="J478" s="1"/>
      <c r="K478" s="1"/>
      <c r="Z478" s="1"/>
      <c r="AA478" s="1"/>
      <c r="AB478" s="3"/>
      <c r="AC478" s="4"/>
    </row>
    <row r="479" spans="1:29" ht="15.75" customHeight="1" x14ac:dyDescent="0.2">
      <c r="A479" s="1"/>
      <c r="C479" s="1"/>
      <c r="F479" s="1"/>
      <c r="G479" s="1"/>
      <c r="H479" s="1"/>
      <c r="I479" s="1"/>
      <c r="J479" s="1"/>
      <c r="K479" s="1"/>
      <c r="Z479" s="1"/>
      <c r="AA479" s="1"/>
      <c r="AB479" s="3"/>
      <c r="AC479" s="4"/>
    </row>
    <row r="480" spans="1:29" ht="15.75" customHeight="1" x14ac:dyDescent="0.2">
      <c r="A480" s="1"/>
      <c r="C480" s="1"/>
      <c r="F480" s="1"/>
      <c r="G480" s="1"/>
      <c r="H480" s="1"/>
      <c r="I480" s="1"/>
      <c r="J480" s="1"/>
      <c r="K480" s="1"/>
      <c r="Z480" s="1"/>
      <c r="AA480" s="1"/>
      <c r="AB480" s="3"/>
      <c r="AC480" s="4"/>
    </row>
    <row r="481" spans="1:29" ht="15.75" customHeight="1" x14ac:dyDescent="0.2">
      <c r="A481" s="1"/>
      <c r="C481" s="1"/>
      <c r="F481" s="1"/>
      <c r="G481" s="1"/>
      <c r="H481" s="1"/>
      <c r="I481" s="1"/>
      <c r="J481" s="1"/>
      <c r="K481" s="1"/>
      <c r="Z481" s="1"/>
      <c r="AA481" s="1"/>
      <c r="AB481" s="3"/>
      <c r="AC481" s="4"/>
    </row>
    <row r="482" spans="1:29" ht="15.75" customHeight="1" x14ac:dyDescent="0.2">
      <c r="A482" s="1"/>
      <c r="C482" s="1"/>
      <c r="F482" s="1"/>
      <c r="G482" s="1"/>
      <c r="H482" s="1"/>
      <c r="I482" s="1"/>
      <c r="J482" s="1"/>
      <c r="K482" s="1"/>
      <c r="Z482" s="1"/>
      <c r="AA482" s="1"/>
      <c r="AB482" s="3"/>
      <c r="AC482" s="4"/>
    </row>
    <row r="483" spans="1:29" ht="15.75" customHeight="1" x14ac:dyDescent="0.2">
      <c r="A483" s="1"/>
      <c r="C483" s="1"/>
      <c r="F483" s="1"/>
      <c r="G483" s="1"/>
      <c r="H483" s="1"/>
      <c r="I483" s="1"/>
      <c r="J483" s="1"/>
      <c r="K483" s="1"/>
      <c r="Z483" s="1"/>
      <c r="AA483" s="1"/>
      <c r="AB483" s="3"/>
      <c r="AC483" s="4"/>
    </row>
    <row r="484" spans="1:29" ht="15.75" customHeight="1" x14ac:dyDescent="0.2">
      <c r="A484" s="1"/>
      <c r="C484" s="1"/>
      <c r="F484" s="1"/>
      <c r="G484" s="1"/>
      <c r="H484" s="1"/>
      <c r="I484" s="1"/>
      <c r="J484" s="1"/>
      <c r="K484" s="1"/>
      <c r="Z484" s="1"/>
      <c r="AA484" s="1"/>
      <c r="AB484" s="3"/>
      <c r="AC484" s="4"/>
    </row>
    <row r="485" spans="1:29" ht="15.75" customHeight="1" x14ac:dyDescent="0.2">
      <c r="A485" s="1"/>
      <c r="C485" s="1"/>
      <c r="F485" s="1"/>
      <c r="G485" s="1"/>
      <c r="H485" s="1"/>
      <c r="I485" s="1"/>
      <c r="J485" s="1"/>
      <c r="K485" s="1"/>
      <c r="Z485" s="1"/>
      <c r="AA485" s="1"/>
      <c r="AB485" s="3"/>
      <c r="AC485" s="4"/>
    </row>
    <row r="486" spans="1:29" ht="15.75" customHeight="1" x14ac:dyDescent="0.2">
      <c r="A486" s="1"/>
      <c r="C486" s="1"/>
      <c r="F486" s="1"/>
      <c r="G486" s="1"/>
      <c r="H486" s="1"/>
      <c r="I486" s="1"/>
      <c r="J486" s="1"/>
      <c r="K486" s="1"/>
      <c r="Z486" s="1"/>
      <c r="AA486" s="1"/>
      <c r="AB486" s="3"/>
      <c r="AC486" s="4"/>
    </row>
    <row r="487" spans="1:29" ht="15.75" customHeight="1" x14ac:dyDescent="0.2">
      <c r="A487" s="1"/>
      <c r="C487" s="1"/>
      <c r="F487" s="1"/>
      <c r="G487" s="1"/>
      <c r="H487" s="1"/>
      <c r="I487" s="1"/>
      <c r="J487" s="1"/>
      <c r="K487" s="1"/>
      <c r="Z487" s="1"/>
      <c r="AA487" s="1"/>
      <c r="AB487" s="3"/>
      <c r="AC487" s="4"/>
    </row>
    <row r="488" spans="1:29" ht="15.75" customHeight="1" x14ac:dyDescent="0.2">
      <c r="A488" s="1"/>
      <c r="C488" s="1"/>
      <c r="F488" s="1"/>
      <c r="G488" s="1"/>
      <c r="H488" s="1"/>
      <c r="I488" s="1"/>
      <c r="J488" s="1"/>
      <c r="K488" s="1"/>
      <c r="Z488" s="1"/>
      <c r="AA488" s="1"/>
      <c r="AB488" s="3"/>
      <c r="AC488" s="4"/>
    </row>
    <row r="489" spans="1:29" ht="15.75" customHeight="1" x14ac:dyDescent="0.2">
      <c r="A489" s="1"/>
      <c r="C489" s="1"/>
      <c r="F489" s="1"/>
      <c r="G489" s="1"/>
      <c r="H489" s="1"/>
      <c r="I489" s="1"/>
      <c r="J489" s="1"/>
      <c r="K489" s="1"/>
      <c r="Z489" s="1"/>
      <c r="AA489" s="1"/>
      <c r="AB489" s="3"/>
      <c r="AC489" s="4"/>
    </row>
    <row r="490" spans="1:29" ht="15.75" customHeight="1" x14ac:dyDescent="0.2">
      <c r="A490" s="1"/>
      <c r="C490" s="1"/>
      <c r="F490" s="1"/>
      <c r="G490" s="1"/>
      <c r="H490" s="1"/>
      <c r="I490" s="1"/>
      <c r="J490" s="1"/>
      <c r="K490" s="1"/>
      <c r="Z490" s="1"/>
      <c r="AA490" s="1"/>
      <c r="AB490" s="3"/>
      <c r="AC490" s="4"/>
    </row>
    <row r="491" spans="1:29" ht="15.75" customHeight="1" x14ac:dyDescent="0.2">
      <c r="A491" s="1"/>
      <c r="C491" s="1"/>
      <c r="F491" s="1"/>
      <c r="G491" s="1"/>
      <c r="H491" s="1"/>
      <c r="I491" s="1"/>
      <c r="J491" s="1"/>
      <c r="K491" s="1"/>
      <c r="Z491" s="1"/>
      <c r="AA491" s="1"/>
      <c r="AB491" s="3"/>
      <c r="AC491" s="4"/>
    </row>
    <row r="492" spans="1:29" ht="15.75" customHeight="1" x14ac:dyDescent="0.2">
      <c r="A492" s="1"/>
      <c r="C492" s="1"/>
      <c r="F492" s="1"/>
      <c r="G492" s="1"/>
      <c r="H492" s="1"/>
      <c r="I492" s="1"/>
      <c r="J492" s="1"/>
      <c r="K492" s="1"/>
      <c r="Z492" s="1"/>
      <c r="AA492" s="1"/>
      <c r="AB492" s="3"/>
      <c r="AC492" s="4"/>
    </row>
    <row r="493" spans="1:29" ht="15.75" customHeight="1" x14ac:dyDescent="0.2">
      <c r="A493" s="1"/>
      <c r="C493" s="1"/>
      <c r="F493" s="1"/>
      <c r="G493" s="1"/>
      <c r="H493" s="1"/>
      <c r="I493" s="1"/>
      <c r="J493" s="1"/>
      <c r="K493" s="1"/>
      <c r="Z493" s="1"/>
      <c r="AA493" s="1"/>
      <c r="AB493" s="3"/>
      <c r="AC493" s="4"/>
    </row>
    <row r="494" spans="1:29" ht="15.75" customHeight="1" x14ac:dyDescent="0.2">
      <c r="A494" s="1"/>
      <c r="C494" s="1"/>
      <c r="F494" s="1"/>
      <c r="G494" s="1"/>
      <c r="H494" s="1"/>
      <c r="I494" s="1"/>
      <c r="J494" s="1"/>
      <c r="K494" s="1"/>
      <c r="Z494" s="1"/>
      <c r="AA494" s="1"/>
      <c r="AB494" s="3"/>
      <c r="AC494" s="4"/>
    </row>
    <row r="495" spans="1:29" ht="15.75" customHeight="1" x14ac:dyDescent="0.2">
      <c r="A495" s="1"/>
      <c r="C495" s="1"/>
      <c r="F495" s="1"/>
      <c r="G495" s="1"/>
      <c r="H495" s="1"/>
      <c r="I495" s="1"/>
      <c r="J495" s="1"/>
      <c r="K495" s="1"/>
      <c r="Z495" s="1"/>
      <c r="AA495" s="1"/>
      <c r="AB495" s="3"/>
      <c r="AC495" s="4"/>
    </row>
    <row r="496" spans="1:29" ht="15.75" customHeight="1" x14ac:dyDescent="0.2">
      <c r="A496" s="1"/>
      <c r="C496" s="1"/>
      <c r="F496" s="1"/>
      <c r="G496" s="1"/>
      <c r="H496" s="1"/>
      <c r="I496" s="1"/>
      <c r="J496" s="1"/>
      <c r="K496" s="1"/>
      <c r="Z496" s="1"/>
      <c r="AA496" s="1"/>
      <c r="AB496" s="3"/>
      <c r="AC496" s="4"/>
    </row>
    <row r="497" spans="1:29" ht="15.75" customHeight="1" x14ac:dyDescent="0.2">
      <c r="A497" s="1"/>
      <c r="C497" s="1"/>
      <c r="F497" s="1"/>
      <c r="G497" s="1"/>
      <c r="H497" s="1"/>
      <c r="I497" s="1"/>
      <c r="J497" s="1"/>
      <c r="K497" s="1"/>
      <c r="Z497" s="1"/>
      <c r="AA497" s="1"/>
      <c r="AB497" s="3"/>
      <c r="AC497" s="4"/>
    </row>
    <row r="498" spans="1:29" ht="15.75" customHeight="1" x14ac:dyDescent="0.2">
      <c r="A498" s="1"/>
      <c r="C498" s="1"/>
      <c r="F498" s="1"/>
      <c r="G498" s="1"/>
      <c r="H498" s="1"/>
      <c r="I498" s="1"/>
      <c r="J498" s="1"/>
      <c r="K498" s="1"/>
      <c r="Z498" s="1"/>
      <c r="AA498" s="1"/>
      <c r="AB498" s="3"/>
      <c r="AC498" s="4"/>
    </row>
    <row r="499" spans="1:29" ht="15.75" customHeight="1" x14ac:dyDescent="0.2">
      <c r="A499" s="1"/>
      <c r="C499" s="1"/>
      <c r="F499" s="1"/>
      <c r="G499" s="1"/>
      <c r="H499" s="1"/>
      <c r="I499" s="1"/>
      <c r="J499" s="1"/>
      <c r="K499" s="1"/>
      <c r="Z499" s="1"/>
      <c r="AA499" s="1"/>
      <c r="AB499" s="3"/>
      <c r="AC499" s="4"/>
    </row>
    <row r="500" spans="1:29" ht="15.75" customHeight="1" x14ac:dyDescent="0.2">
      <c r="A500" s="1"/>
      <c r="C500" s="1"/>
      <c r="F500" s="1"/>
      <c r="G500" s="1"/>
      <c r="H500" s="1"/>
      <c r="I500" s="1"/>
      <c r="J500" s="1"/>
      <c r="K500" s="1"/>
      <c r="Z500" s="1"/>
      <c r="AA500" s="1"/>
      <c r="AB500" s="3"/>
      <c r="AC500" s="4"/>
    </row>
    <row r="501" spans="1:29" ht="15.75" customHeight="1" x14ac:dyDescent="0.2">
      <c r="A501" s="1"/>
      <c r="C501" s="1"/>
      <c r="F501" s="1"/>
      <c r="G501" s="1"/>
      <c r="H501" s="1"/>
      <c r="I501" s="1"/>
      <c r="J501" s="1"/>
      <c r="K501" s="1"/>
      <c r="Z501" s="1"/>
      <c r="AA501" s="1"/>
      <c r="AB501" s="3"/>
      <c r="AC501" s="4"/>
    </row>
    <row r="502" spans="1:29" ht="15.75" customHeight="1" x14ac:dyDescent="0.2">
      <c r="A502" s="1"/>
      <c r="C502" s="1"/>
      <c r="F502" s="1"/>
      <c r="G502" s="1"/>
      <c r="H502" s="1"/>
      <c r="I502" s="1"/>
      <c r="J502" s="1"/>
      <c r="K502" s="1"/>
      <c r="Z502" s="1"/>
      <c r="AA502" s="1"/>
      <c r="AB502" s="3"/>
      <c r="AC502" s="4"/>
    </row>
    <row r="503" spans="1:29" ht="15.75" customHeight="1" x14ac:dyDescent="0.2">
      <c r="A503" s="1"/>
      <c r="C503" s="1"/>
      <c r="F503" s="1"/>
      <c r="G503" s="1"/>
      <c r="H503" s="1"/>
      <c r="I503" s="1"/>
      <c r="J503" s="1"/>
      <c r="K503" s="1"/>
      <c r="Z503" s="1"/>
      <c r="AA503" s="1"/>
      <c r="AB503" s="3"/>
      <c r="AC503" s="4"/>
    </row>
    <row r="504" spans="1:29" ht="15.75" customHeight="1" x14ac:dyDescent="0.2">
      <c r="A504" s="1"/>
      <c r="C504" s="1"/>
      <c r="F504" s="1"/>
      <c r="G504" s="1"/>
      <c r="H504" s="1"/>
      <c r="I504" s="1"/>
      <c r="J504" s="1"/>
      <c r="K504" s="1"/>
      <c r="Z504" s="1"/>
      <c r="AA504" s="1"/>
      <c r="AB504" s="3"/>
      <c r="AC504" s="4"/>
    </row>
    <row r="505" spans="1:29" ht="15.75" customHeight="1" x14ac:dyDescent="0.2">
      <c r="A505" s="1"/>
      <c r="C505" s="1"/>
      <c r="F505" s="1"/>
      <c r="G505" s="1"/>
      <c r="H505" s="1"/>
      <c r="I505" s="1"/>
      <c r="J505" s="1"/>
      <c r="K505" s="1"/>
      <c r="Z505" s="1"/>
      <c r="AA505" s="1"/>
      <c r="AB505" s="3"/>
      <c r="AC505" s="4"/>
    </row>
    <row r="506" spans="1:29" ht="15.75" customHeight="1" x14ac:dyDescent="0.2">
      <c r="A506" s="1"/>
      <c r="C506" s="1"/>
      <c r="F506" s="1"/>
      <c r="G506" s="1"/>
      <c r="H506" s="1"/>
      <c r="I506" s="1"/>
      <c r="J506" s="1"/>
      <c r="K506" s="1"/>
      <c r="Z506" s="1"/>
      <c r="AA506" s="1"/>
      <c r="AB506" s="3"/>
      <c r="AC506" s="4"/>
    </row>
    <row r="507" spans="1:29" ht="15.75" customHeight="1" x14ac:dyDescent="0.2">
      <c r="A507" s="1"/>
      <c r="C507" s="1"/>
      <c r="F507" s="1"/>
      <c r="G507" s="1"/>
      <c r="H507" s="1"/>
      <c r="I507" s="1"/>
      <c r="J507" s="1"/>
      <c r="K507" s="1"/>
      <c r="Z507" s="1"/>
      <c r="AA507" s="1"/>
      <c r="AB507" s="3"/>
      <c r="AC507" s="4"/>
    </row>
    <row r="508" spans="1:29" ht="15.75" customHeight="1" x14ac:dyDescent="0.2">
      <c r="A508" s="1"/>
      <c r="C508" s="1"/>
      <c r="F508" s="1"/>
      <c r="G508" s="1"/>
      <c r="H508" s="1"/>
      <c r="I508" s="1"/>
      <c r="J508" s="1"/>
      <c r="K508" s="1"/>
      <c r="Z508" s="1"/>
      <c r="AA508" s="1"/>
      <c r="AB508" s="3"/>
      <c r="AC508" s="4"/>
    </row>
    <row r="509" spans="1:29" ht="15.75" customHeight="1" x14ac:dyDescent="0.2">
      <c r="A509" s="1"/>
      <c r="C509" s="1"/>
      <c r="F509" s="1"/>
      <c r="G509" s="1"/>
      <c r="H509" s="1"/>
      <c r="I509" s="1"/>
      <c r="J509" s="1"/>
      <c r="K509" s="1"/>
      <c r="Z509" s="1"/>
      <c r="AA509" s="1"/>
      <c r="AB509" s="3"/>
      <c r="AC509" s="4"/>
    </row>
    <row r="510" spans="1:29" ht="15.75" customHeight="1" x14ac:dyDescent="0.2">
      <c r="A510" s="1"/>
      <c r="C510" s="1"/>
      <c r="F510" s="1"/>
      <c r="G510" s="1"/>
      <c r="H510" s="1"/>
      <c r="I510" s="1"/>
      <c r="J510" s="1"/>
      <c r="K510" s="1"/>
      <c r="Z510" s="1"/>
      <c r="AA510" s="1"/>
      <c r="AB510" s="3"/>
      <c r="AC510" s="4"/>
    </row>
    <row r="511" spans="1:29" ht="15.75" customHeight="1" x14ac:dyDescent="0.2">
      <c r="A511" s="1"/>
      <c r="C511" s="1"/>
      <c r="F511" s="1"/>
      <c r="G511" s="1"/>
      <c r="H511" s="1"/>
      <c r="I511" s="1"/>
      <c r="J511" s="1"/>
      <c r="K511" s="1"/>
      <c r="Z511" s="1"/>
      <c r="AA511" s="1"/>
      <c r="AB511" s="3"/>
      <c r="AC511" s="4"/>
    </row>
    <row r="512" spans="1:29" ht="15.75" customHeight="1" x14ac:dyDescent="0.2">
      <c r="A512" s="1"/>
      <c r="C512" s="1"/>
      <c r="F512" s="1"/>
      <c r="G512" s="1"/>
      <c r="H512" s="1"/>
      <c r="I512" s="1"/>
      <c r="J512" s="1"/>
      <c r="K512" s="1"/>
      <c r="Z512" s="1"/>
      <c r="AA512" s="1"/>
      <c r="AB512" s="3"/>
      <c r="AC512" s="4"/>
    </row>
    <row r="513" spans="1:29" ht="15.75" customHeight="1" x14ac:dyDescent="0.2">
      <c r="A513" s="1"/>
      <c r="C513" s="1"/>
      <c r="F513" s="1"/>
      <c r="G513" s="1"/>
      <c r="H513" s="1"/>
      <c r="I513" s="1"/>
      <c r="J513" s="1"/>
      <c r="K513" s="1"/>
      <c r="Z513" s="1"/>
      <c r="AA513" s="1"/>
      <c r="AB513" s="3"/>
      <c r="AC513" s="4"/>
    </row>
    <row r="514" spans="1:29" ht="15.75" customHeight="1" x14ac:dyDescent="0.2">
      <c r="A514" s="1"/>
      <c r="C514" s="1"/>
      <c r="F514" s="1"/>
      <c r="G514" s="1"/>
      <c r="H514" s="1"/>
      <c r="I514" s="1"/>
      <c r="J514" s="1"/>
      <c r="K514" s="1"/>
      <c r="Z514" s="1"/>
      <c r="AA514" s="1"/>
      <c r="AB514" s="3"/>
      <c r="AC514" s="4"/>
    </row>
    <row r="515" spans="1:29" ht="15.75" customHeight="1" x14ac:dyDescent="0.2">
      <c r="A515" s="1"/>
      <c r="C515" s="1"/>
      <c r="F515" s="1"/>
      <c r="G515" s="1"/>
      <c r="H515" s="1"/>
      <c r="I515" s="1"/>
      <c r="J515" s="1"/>
      <c r="K515" s="1"/>
      <c r="Z515" s="1"/>
      <c r="AA515" s="1"/>
      <c r="AB515" s="3"/>
      <c r="AC515" s="4"/>
    </row>
    <row r="516" spans="1:29" ht="15.75" customHeight="1" x14ac:dyDescent="0.2">
      <c r="A516" s="1"/>
      <c r="C516" s="1"/>
      <c r="F516" s="1"/>
      <c r="G516" s="1"/>
      <c r="H516" s="1"/>
      <c r="I516" s="1"/>
      <c r="J516" s="1"/>
      <c r="K516" s="1"/>
      <c r="Z516" s="1"/>
      <c r="AA516" s="1"/>
      <c r="AB516" s="3"/>
      <c r="AC516" s="4"/>
    </row>
    <row r="517" spans="1:29" ht="15.75" customHeight="1" x14ac:dyDescent="0.2">
      <c r="A517" s="1"/>
      <c r="C517" s="1"/>
      <c r="F517" s="1"/>
      <c r="G517" s="1"/>
      <c r="H517" s="1"/>
      <c r="I517" s="1"/>
      <c r="J517" s="1"/>
      <c r="K517" s="1"/>
      <c r="Z517" s="1"/>
      <c r="AA517" s="1"/>
      <c r="AB517" s="3"/>
      <c r="AC517" s="4"/>
    </row>
    <row r="518" spans="1:29" ht="15.75" customHeight="1" x14ac:dyDescent="0.2">
      <c r="A518" s="1"/>
      <c r="C518" s="1"/>
      <c r="F518" s="1"/>
      <c r="G518" s="1"/>
      <c r="H518" s="1"/>
      <c r="I518" s="1"/>
      <c r="J518" s="1"/>
      <c r="K518" s="1"/>
      <c r="Z518" s="1"/>
      <c r="AA518" s="1"/>
      <c r="AB518" s="3"/>
      <c r="AC518" s="4"/>
    </row>
    <row r="519" spans="1:29" ht="15.75" customHeight="1" x14ac:dyDescent="0.2">
      <c r="A519" s="1"/>
      <c r="C519" s="1"/>
      <c r="F519" s="1"/>
      <c r="G519" s="1"/>
      <c r="H519" s="1"/>
      <c r="I519" s="1"/>
      <c r="J519" s="1"/>
      <c r="K519" s="1"/>
      <c r="Z519" s="1"/>
      <c r="AA519" s="1"/>
      <c r="AB519" s="3"/>
      <c r="AC519" s="4"/>
    </row>
    <row r="520" spans="1:29" ht="15.75" customHeight="1" x14ac:dyDescent="0.2">
      <c r="A520" s="1"/>
      <c r="C520" s="1"/>
      <c r="F520" s="1"/>
      <c r="G520" s="1"/>
      <c r="H520" s="1"/>
      <c r="I520" s="1"/>
      <c r="J520" s="1"/>
      <c r="K520" s="1"/>
      <c r="Z520" s="1"/>
      <c r="AA520" s="1"/>
      <c r="AB520" s="3"/>
      <c r="AC520" s="4"/>
    </row>
    <row r="521" spans="1:29" ht="15.75" customHeight="1" x14ac:dyDescent="0.2">
      <c r="A521" s="1"/>
      <c r="C521" s="1"/>
      <c r="F521" s="1"/>
      <c r="G521" s="1"/>
      <c r="H521" s="1"/>
      <c r="I521" s="1"/>
      <c r="J521" s="1"/>
      <c r="K521" s="1"/>
      <c r="Z521" s="1"/>
      <c r="AA521" s="1"/>
      <c r="AB521" s="3"/>
      <c r="AC521" s="4"/>
    </row>
    <row r="522" spans="1:29" ht="15.75" customHeight="1" x14ac:dyDescent="0.2">
      <c r="A522" s="1"/>
      <c r="C522" s="1"/>
      <c r="F522" s="1"/>
      <c r="G522" s="1"/>
      <c r="H522" s="1"/>
      <c r="I522" s="1"/>
      <c r="J522" s="1"/>
      <c r="K522" s="1"/>
      <c r="Z522" s="1"/>
      <c r="AA522" s="1"/>
      <c r="AB522" s="3"/>
      <c r="AC522" s="4"/>
    </row>
    <row r="523" spans="1:29" ht="15.75" customHeight="1" x14ac:dyDescent="0.2">
      <c r="A523" s="1"/>
      <c r="C523" s="1"/>
      <c r="F523" s="1"/>
      <c r="G523" s="1"/>
      <c r="H523" s="1"/>
      <c r="I523" s="1"/>
      <c r="J523" s="1"/>
      <c r="K523" s="1"/>
      <c r="Z523" s="1"/>
      <c r="AA523" s="1"/>
      <c r="AB523" s="3"/>
      <c r="AC523" s="4"/>
    </row>
    <row r="524" spans="1:29" ht="15.75" customHeight="1" x14ac:dyDescent="0.2">
      <c r="A524" s="1"/>
      <c r="C524" s="1"/>
      <c r="F524" s="1"/>
      <c r="G524" s="1"/>
      <c r="H524" s="1"/>
      <c r="I524" s="1"/>
      <c r="J524" s="1"/>
      <c r="K524" s="1"/>
      <c r="Z524" s="1"/>
      <c r="AA524" s="1"/>
      <c r="AB524" s="3"/>
      <c r="AC524" s="4"/>
    </row>
    <row r="525" spans="1:29" ht="15.75" customHeight="1" x14ac:dyDescent="0.2">
      <c r="A525" s="1"/>
      <c r="C525" s="1"/>
      <c r="F525" s="1"/>
      <c r="G525" s="1"/>
      <c r="H525" s="1"/>
      <c r="I525" s="1"/>
      <c r="J525" s="1"/>
      <c r="K525" s="1"/>
      <c r="Z525" s="1"/>
      <c r="AA525" s="1"/>
      <c r="AB525" s="3"/>
      <c r="AC525" s="4"/>
    </row>
    <row r="526" spans="1:29" ht="15.75" customHeight="1" x14ac:dyDescent="0.2">
      <c r="A526" s="1"/>
      <c r="C526" s="1"/>
      <c r="F526" s="1"/>
      <c r="G526" s="1"/>
      <c r="H526" s="1"/>
      <c r="I526" s="1"/>
      <c r="J526" s="1"/>
      <c r="K526" s="1"/>
      <c r="Z526" s="1"/>
      <c r="AA526" s="1"/>
      <c r="AB526" s="3"/>
      <c r="AC526" s="4"/>
    </row>
    <row r="527" spans="1:29" ht="15.75" customHeight="1" x14ac:dyDescent="0.2">
      <c r="A527" s="1"/>
      <c r="C527" s="1"/>
      <c r="F527" s="1"/>
      <c r="G527" s="1"/>
      <c r="H527" s="1"/>
      <c r="I527" s="1"/>
      <c r="J527" s="1"/>
      <c r="K527" s="1"/>
      <c r="Z527" s="1"/>
      <c r="AA527" s="1"/>
      <c r="AB527" s="3"/>
      <c r="AC527" s="4"/>
    </row>
    <row r="528" spans="1:29" ht="15.75" customHeight="1" x14ac:dyDescent="0.2">
      <c r="A528" s="1"/>
      <c r="C528" s="1"/>
      <c r="F528" s="1"/>
      <c r="G528" s="1"/>
      <c r="H528" s="1"/>
      <c r="I528" s="1"/>
      <c r="J528" s="1"/>
      <c r="K528" s="1"/>
      <c r="Z528" s="1"/>
      <c r="AA528" s="1"/>
      <c r="AB528" s="3"/>
      <c r="AC528" s="4"/>
    </row>
    <row r="529" spans="1:29" ht="15.75" customHeight="1" x14ac:dyDescent="0.2">
      <c r="A529" s="1"/>
      <c r="C529" s="1"/>
      <c r="F529" s="1"/>
      <c r="G529" s="1"/>
      <c r="H529" s="1"/>
      <c r="I529" s="1"/>
      <c r="J529" s="1"/>
      <c r="K529" s="1"/>
      <c r="Z529" s="1"/>
      <c r="AA529" s="1"/>
      <c r="AB529" s="3"/>
      <c r="AC529" s="4"/>
    </row>
    <row r="530" spans="1:29" ht="15.75" customHeight="1" x14ac:dyDescent="0.2">
      <c r="A530" s="1"/>
      <c r="C530" s="1"/>
      <c r="F530" s="1"/>
      <c r="G530" s="1"/>
      <c r="H530" s="1"/>
      <c r="I530" s="1"/>
      <c r="J530" s="1"/>
      <c r="K530" s="1"/>
      <c r="Z530" s="1"/>
      <c r="AA530" s="1"/>
      <c r="AB530" s="3"/>
      <c r="AC530" s="4"/>
    </row>
    <row r="531" spans="1:29" ht="15.75" customHeight="1" x14ac:dyDescent="0.2">
      <c r="A531" s="1"/>
      <c r="C531" s="1"/>
      <c r="F531" s="1"/>
      <c r="G531" s="1"/>
      <c r="H531" s="1"/>
      <c r="I531" s="1"/>
      <c r="J531" s="1"/>
      <c r="K531" s="1"/>
      <c r="Z531" s="1"/>
      <c r="AA531" s="1"/>
      <c r="AB531" s="3"/>
      <c r="AC531" s="4"/>
    </row>
    <row r="532" spans="1:29" ht="15.75" customHeight="1" x14ac:dyDescent="0.2">
      <c r="A532" s="1"/>
      <c r="C532" s="1"/>
      <c r="F532" s="1"/>
      <c r="G532" s="1"/>
      <c r="H532" s="1"/>
      <c r="I532" s="1"/>
      <c r="J532" s="1"/>
      <c r="K532" s="1"/>
      <c r="Z532" s="1"/>
      <c r="AA532" s="1"/>
      <c r="AB532" s="3"/>
      <c r="AC532" s="4"/>
    </row>
    <row r="533" spans="1:29" ht="15.75" customHeight="1" x14ac:dyDescent="0.2">
      <c r="A533" s="1"/>
      <c r="C533" s="1"/>
      <c r="F533" s="1"/>
      <c r="G533" s="1"/>
      <c r="H533" s="1"/>
      <c r="I533" s="1"/>
      <c r="J533" s="1"/>
      <c r="K533" s="1"/>
      <c r="Z533" s="1"/>
      <c r="AA533" s="1"/>
      <c r="AB533" s="3"/>
      <c r="AC533" s="4"/>
    </row>
    <row r="534" spans="1:29" ht="15.75" customHeight="1" x14ac:dyDescent="0.2">
      <c r="A534" s="1"/>
      <c r="C534" s="1"/>
      <c r="F534" s="1"/>
      <c r="G534" s="1"/>
      <c r="H534" s="1"/>
      <c r="I534" s="1"/>
      <c r="J534" s="1"/>
      <c r="K534" s="1"/>
      <c r="Z534" s="1"/>
      <c r="AA534" s="1"/>
      <c r="AB534" s="3"/>
      <c r="AC534" s="4"/>
    </row>
    <row r="535" spans="1:29" ht="15.75" customHeight="1" x14ac:dyDescent="0.2">
      <c r="A535" s="1"/>
      <c r="C535" s="1"/>
      <c r="F535" s="1"/>
      <c r="G535" s="1"/>
      <c r="H535" s="1"/>
      <c r="I535" s="1"/>
      <c r="J535" s="1"/>
      <c r="K535" s="1"/>
      <c r="Z535" s="1"/>
      <c r="AA535" s="1"/>
      <c r="AB535" s="3"/>
      <c r="AC535" s="4"/>
    </row>
    <row r="536" spans="1:29" ht="15.75" customHeight="1" x14ac:dyDescent="0.2">
      <c r="A536" s="1"/>
      <c r="C536" s="1"/>
      <c r="F536" s="1"/>
      <c r="G536" s="1"/>
      <c r="H536" s="1"/>
      <c r="I536" s="1"/>
      <c r="J536" s="1"/>
      <c r="K536" s="1"/>
      <c r="Z536" s="1"/>
      <c r="AA536" s="1"/>
      <c r="AB536" s="3"/>
      <c r="AC536" s="4"/>
    </row>
    <row r="537" spans="1:29" ht="15.75" customHeight="1" x14ac:dyDescent="0.2">
      <c r="A537" s="1"/>
      <c r="C537" s="1"/>
      <c r="F537" s="1"/>
      <c r="G537" s="1"/>
      <c r="H537" s="1"/>
      <c r="I537" s="1"/>
      <c r="J537" s="1"/>
      <c r="K537" s="1"/>
      <c r="Z537" s="1"/>
      <c r="AA537" s="1"/>
      <c r="AB537" s="3"/>
      <c r="AC537" s="4"/>
    </row>
    <row r="538" spans="1:29" ht="15.75" customHeight="1" x14ac:dyDescent="0.2">
      <c r="A538" s="1"/>
      <c r="C538" s="1"/>
      <c r="F538" s="1"/>
      <c r="G538" s="1"/>
      <c r="H538" s="1"/>
      <c r="I538" s="1"/>
      <c r="J538" s="1"/>
      <c r="K538" s="1"/>
      <c r="Z538" s="1"/>
      <c r="AA538" s="1"/>
      <c r="AB538" s="3"/>
      <c r="AC538" s="4"/>
    </row>
    <row r="539" spans="1:29" ht="15.75" customHeight="1" x14ac:dyDescent="0.2">
      <c r="A539" s="1"/>
      <c r="C539" s="1"/>
      <c r="F539" s="1"/>
      <c r="G539" s="1"/>
      <c r="H539" s="1"/>
      <c r="I539" s="1"/>
      <c r="J539" s="1"/>
      <c r="K539" s="1"/>
      <c r="Z539" s="1"/>
      <c r="AA539" s="1"/>
      <c r="AB539" s="3"/>
      <c r="AC539" s="4"/>
    </row>
    <row r="540" spans="1:29" ht="15.75" customHeight="1" x14ac:dyDescent="0.2">
      <c r="A540" s="1"/>
      <c r="C540" s="1"/>
      <c r="F540" s="1"/>
      <c r="G540" s="1"/>
      <c r="H540" s="1"/>
      <c r="I540" s="1"/>
      <c r="J540" s="1"/>
      <c r="K540" s="1"/>
      <c r="Z540" s="1"/>
      <c r="AA540" s="1"/>
      <c r="AB540" s="3"/>
      <c r="AC540" s="4"/>
    </row>
    <row r="541" spans="1:29" ht="15.75" customHeight="1" x14ac:dyDescent="0.2">
      <c r="A541" s="1"/>
      <c r="C541" s="1"/>
      <c r="F541" s="1"/>
      <c r="G541" s="1"/>
      <c r="H541" s="1"/>
      <c r="I541" s="1"/>
      <c r="J541" s="1"/>
      <c r="K541" s="1"/>
      <c r="Z541" s="1"/>
      <c r="AA541" s="1"/>
      <c r="AB541" s="3"/>
      <c r="AC541" s="4"/>
    </row>
    <row r="542" spans="1:29" ht="15.75" customHeight="1" x14ac:dyDescent="0.2">
      <c r="A542" s="1"/>
      <c r="C542" s="1"/>
      <c r="F542" s="1"/>
      <c r="G542" s="1"/>
      <c r="H542" s="1"/>
      <c r="I542" s="1"/>
      <c r="J542" s="1"/>
      <c r="K542" s="1"/>
      <c r="Z542" s="1"/>
      <c r="AA542" s="1"/>
      <c r="AB542" s="3"/>
      <c r="AC542" s="4"/>
    </row>
    <row r="543" spans="1:29" ht="15.75" customHeight="1" x14ac:dyDescent="0.2">
      <c r="A543" s="1"/>
      <c r="C543" s="1"/>
      <c r="F543" s="1"/>
      <c r="G543" s="1"/>
      <c r="H543" s="1"/>
      <c r="I543" s="1"/>
      <c r="J543" s="1"/>
      <c r="K543" s="1"/>
      <c r="Z543" s="1"/>
      <c r="AA543" s="1"/>
      <c r="AB543" s="3"/>
      <c r="AC543" s="4"/>
    </row>
    <row r="544" spans="1:29" ht="15.75" customHeight="1" x14ac:dyDescent="0.2">
      <c r="A544" s="1"/>
      <c r="C544" s="1"/>
      <c r="F544" s="1"/>
      <c r="G544" s="1"/>
      <c r="H544" s="1"/>
      <c r="I544" s="1"/>
      <c r="J544" s="1"/>
      <c r="K544" s="1"/>
      <c r="Z544" s="1"/>
      <c r="AA544" s="1"/>
      <c r="AB544" s="3"/>
      <c r="AC544" s="4"/>
    </row>
    <row r="545" spans="1:29" ht="15.75" customHeight="1" x14ac:dyDescent="0.2">
      <c r="A545" s="1"/>
      <c r="C545" s="1"/>
      <c r="F545" s="1"/>
      <c r="G545" s="1"/>
      <c r="H545" s="1"/>
      <c r="I545" s="1"/>
      <c r="J545" s="1"/>
      <c r="K545" s="1"/>
      <c r="Z545" s="1"/>
      <c r="AA545" s="1"/>
      <c r="AB545" s="3"/>
      <c r="AC545" s="4"/>
    </row>
    <row r="546" spans="1:29" ht="15.75" customHeight="1" x14ac:dyDescent="0.2">
      <c r="A546" s="1"/>
      <c r="C546" s="1"/>
      <c r="F546" s="1"/>
      <c r="G546" s="1"/>
      <c r="H546" s="1"/>
      <c r="I546" s="1"/>
      <c r="J546" s="1"/>
      <c r="K546" s="1"/>
      <c r="Z546" s="1"/>
      <c r="AA546" s="1"/>
      <c r="AB546" s="3"/>
      <c r="AC546" s="4"/>
    </row>
    <row r="547" spans="1:29" ht="15.75" customHeight="1" x14ac:dyDescent="0.2">
      <c r="A547" s="1"/>
      <c r="C547" s="1"/>
      <c r="F547" s="1"/>
      <c r="G547" s="1"/>
      <c r="H547" s="1"/>
      <c r="I547" s="1"/>
      <c r="J547" s="1"/>
      <c r="K547" s="1"/>
      <c r="Z547" s="1"/>
      <c r="AA547" s="1"/>
      <c r="AB547" s="3"/>
      <c r="AC547" s="4"/>
    </row>
    <row r="548" spans="1:29" ht="15.75" customHeight="1" x14ac:dyDescent="0.2">
      <c r="A548" s="1"/>
      <c r="C548" s="1"/>
      <c r="F548" s="1"/>
      <c r="G548" s="1"/>
      <c r="H548" s="1"/>
      <c r="I548" s="1"/>
      <c r="J548" s="1"/>
      <c r="K548" s="1"/>
      <c r="Z548" s="1"/>
      <c r="AA548" s="1"/>
      <c r="AB548" s="3"/>
      <c r="AC548" s="4"/>
    </row>
    <row r="549" spans="1:29" ht="15.75" customHeight="1" x14ac:dyDescent="0.2">
      <c r="A549" s="1"/>
      <c r="C549" s="1"/>
      <c r="F549" s="1"/>
      <c r="G549" s="1"/>
      <c r="H549" s="1"/>
      <c r="I549" s="1"/>
      <c r="J549" s="1"/>
      <c r="K549" s="1"/>
      <c r="Z549" s="1"/>
      <c r="AA549" s="1"/>
      <c r="AB549" s="3"/>
      <c r="AC549" s="4"/>
    </row>
    <row r="550" spans="1:29" ht="15.75" customHeight="1" x14ac:dyDescent="0.2">
      <c r="A550" s="1"/>
      <c r="C550" s="1"/>
      <c r="F550" s="1"/>
      <c r="G550" s="1"/>
      <c r="H550" s="1"/>
      <c r="I550" s="1"/>
      <c r="J550" s="1"/>
      <c r="K550" s="1"/>
      <c r="Z550" s="1"/>
      <c r="AA550" s="1"/>
      <c r="AB550" s="3"/>
      <c r="AC550" s="4"/>
    </row>
    <row r="551" spans="1:29" ht="15.75" customHeight="1" x14ac:dyDescent="0.2">
      <c r="A551" s="1"/>
      <c r="C551" s="1"/>
      <c r="F551" s="1"/>
      <c r="G551" s="1"/>
      <c r="H551" s="1"/>
      <c r="I551" s="1"/>
      <c r="J551" s="1"/>
      <c r="K551" s="1"/>
      <c r="Z551" s="1"/>
      <c r="AA551" s="1"/>
      <c r="AB551" s="3"/>
      <c r="AC551" s="4"/>
    </row>
    <row r="552" spans="1:29" ht="15.75" customHeight="1" x14ac:dyDescent="0.2">
      <c r="A552" s="1"/>
      <c r="C552" s="1"/>
      <c r="F552" s="1"/>
      <c r="G552" s="1"/>
      <c r="H552" s="1"/>
      <c r="I552" s="1"/>
      <c r="J552" s="1"/>
      <c r="K552" s="1"/>
      <c r="Z552" s="1"/>
      <c r="AA552" s="1"/>
      <c r="AB552" s="3"/>
      <c r="AC552" s="4"/>
    </row>
    <row r="553" spans="1:29" ht="15.75" customHeight="1" x14ac:dyDescent="0.2">
      <c r="A553" s="1"/>
      <c r="C553" s="1"/>
      <c r="F553" s="1"/>
      <c r="G553" s="1"/>
      <c r="H553" s="1"/>
      <c r="I553" s="1"/>
      <c r="J553" s="1"/>
      <c r="K553" s="1"/>
      <c r="Z553" s="1"/>
      <c r="AA553" s="1"/>
      <c r="AB553" s="3"/>
      <c r="AC553" s="4"/>
    </row>
    <row r="554" spans="1:29" ht="15.75" customHeight="1" x14ac:dyDescent="0.2">
      <c r="A554" s="1"/>
      <c r="C554" s="1"/>
      <c r="F554" s="1"/>
      <c r="G554" s="1"/>
      <c r="H554" s="1"/>
      <c r="I554" s="1"/>
      <c r="J554" s="1"/>
      <c r="K554" s="1"/>
      <c r="Z554" s="1"/>
      <c r="AA554" s="1"/>
      <c r="AB554" s="3"/>
      <c r="AC554" s="4"/>
    </row>
    <row r="555" spans="1:29" ht="15.75" customHeight="1" x14ac:dyDescent="0.2">
      <c r="A555" s="1"/>
      <c r="C555" s="1"/>
      <c r="F555" s="1"/>
      <c r="G555" s="1"/>
      <c r="H555" s="1"/>
      <c r="I555" s="1"/>
      <c r="J555" s="1"/>
      <c r="K555" s="1"/>
      <c r="Z555" s="1"/>
      <c r="AA555" s="1"/>
      <c r="AB555" s="3"/>
      <c r="AC555" s="4"/>
    </row>
    <row r="556" spans="1:29" ht="15.75" customHeight="1" x14ac:dyDescent="0.2">
      <c r="A556" s="1"/>
      <c r="C556" s="1"/>
      <c r="F556" s="1"/>
      <c r="G556" s="1"/>
      <c r="H556" s="1"/>
      <c r="I556" s="1"/>
      <c r="J556" s="1"/>
      <c r="K556" s="1"/>
      <c r="Z556" s="1"/>
      <c r="AA556" s="1"/>
      <c r="AB556" s="3"/>
      <c r="AC556" s="4"/>
    </row>
    <row r="557" spans="1:29" ht="15.75" customHeight="1" x14ac:dyDescent="0.2">
      <c r="A557" s="1"/>
      <c r="C557" s="1"/>
      <c r="F557" s="1"/>
      <c r="G557" s="1"/>
      <c r="H557" s="1"/>
      <c r="I557" s="1"/>
      <c r="J557" s="1"/>
      <c r="K557" s="1"/>
      <c r="Z557" s="1"/>
      <c r="AA557" s="1"/>
      <c r="AB557" s="3"/>
      <c r="AC557" s="4"/>
    </row>
    <row r="558" spans="1:29" ht="15.75" customHeight="1" x14ac:dyDescent="0.2">
      <c r="A558" s="1"/>
      <c r="C558" s="1"/>
      <c r="F558" s="1"/>
      <c r="G558" s="1"/>
      <c r="H558" s="1"/>
      <c r="I558" s="1"/>
      <c r="J558" s="1"/>
      <c r="K558" s="1"/>
      <c r="Z558" s="1"/>
      <c r="AA558" s="1"/>
      <c r="AB558" s="3"/>
      <c r="AC558" s="4"/>
    </row>
    <row r="559" spans="1:29" ht="15.75" customHeight="1" x14ac:dyDescent="0.2">
      <c r="A559" s="1"/>
      <c r="C559" s="1"/>
      <c r="F559" s="1"/>
      <c r="G559" s="1"/>
      <c r="H559" s="1"/>
      <c r="I559" s="1"/>
      <c r="J559" s="1"/>
      <c r="K559" s="1"/>
      <c r="Z559" s="1"/>
      <c r="AA559" s="1"/>
      <c r="AB559" s="3"/>
      <c r="AC559" s="4"/>
    </row>
    <row r="560" spans="1:29" ht="15.75" customHeight="1" x14ac:dyDescent="0.2">
      <c r="A560" s="1"/>
      <c r="C560" s="1"/>
      <c r="F560" s="1"/>
      <c r="G560" s="1"/>
      <c r="H560" s="1"/>
      <c r="I560" s="1"/>
      <c r="J560" s="1"/>
      <c r="K560" s="1"/>
      <c r="Z560" s="1"/>
      <c r="AA560" s="1"/>
      <c r="AB560" s="3"/>
      <c r="AC560" s="4"/>
    </row>
    <row r="561" spans="1:29" ht="15.75" customHeight="1" x14ac:dyDescent="0.2">
      <c r="A561" s="1"/>
      <c r="C561" s="1"/>
      <c r="F561" s="1"/>
      <c r="G561" s="1"/>
      <c r="H561" s="1"/>
      <c r="I561" s="1"/>
      <c r="J561" s="1"/>
      <c r="K561" s="1"/>
      <c r="Z561" s="1"/>
      <c r="AA561" s="1"/>
      <c r="AB561" s="3"/>
      <c r="AC561" s="4"/>
    </row>
    <row r="562" spans="1:29" ht="15.75" customHeight="1" x14ac:dyDescent="0.2">
      <c r="A562" s="1"/>
      <c r="C562" s="1"/>
      <c r="F562" s="1"/>
      <c r="G562" s="1"/>
      <c r="H562" s="1"/>
      <c r="I562" s="1"/>
      <c r="J562" s="1"/>
      <c r="K562" s="1"/>
      <c r="Z562" s="1"/>
      <c r="AA562" s="1"/>
      <c r="AB562" s="3"/>
      <c r="AC562" s="4"/>
    </row>
    <row r="563" spans="1:29" ht="15.75" customHeight="1" x14ac:dyDescent="0.2">
      <c r="A563" s="1"/>
      <c r="C563" s="1"/>
      <c r="F563" s="1"/>
      <c r="G563" s="1"/>
      <c r="H563" s="1"/>
      <c r="I563" s="1"/>
      <c r="J563" s="1"/>
      <c r="K563" s="1"/>
      <c r="Z563" s="1"/>
      <c r="AA563" s="1"/>
      <c r="AB563" s="3"/>
      <c r="AC563" s="4"/>
    </row>
    <row r="564" spans="1:29" ht="15.75" customHeight="1" x14ac:dyDescent="0.2">
      <c r="A564" s="1"/>
      <c r="C564" s="1"/>
      <c r="F564" s="1"/>
      <c r="G564" s="1"/>
      <c r="H564" s="1"/>
      <c r="I564" s="1"/>
      <c r="J564" s="1"/>
      <c r="K564" s="1"/>
      <c r="Z564" s="1"/>
      <c r="AA564" s="1"/>
      <c r="AB564" s="3"/>
      <c r="AC564" s="4"/>
    </row>
    <row r="565" spans="1:29" ht="15.75" customHeight="1" x14ac:dyDescent="0.2">
      <c r="A565" s="1"/>
      <c r="C565" s="1"/>
      <c r="F565" s="1"/>
      <c r="G565" s="1"/>
      <c r="H565" s="1"/>
      <c r="I565" s="1"/>
      <c r="J565" s="1"/>
      <c r="K565" s="1"/>
      <c r="Z565" s="1"/>
      <c r="AA565" s="1"/>
      <c r="AB565" s="3"/>
      <c r="AC565" s="4"/>
    </row>
    <row r="566" spans="1:29" ht="15.75" customHeight="1" x14ac:dyDescent="0.2">
      <c r="A566" s="1"/>
      <c r="C566" s="1"/>
      <c r="F566" s="1"/>
      <c r="G566" s="1"/>
      <c r="H566" s="1"/>
      <c r="I566" s="1"/>
      <c r="J566" s="1"/>
      <c r="K566" s="1"/>
      <c r="Z566" s="1"/>
      <c r="AA566" s="1"/>
      <c r="AB566" s="3"/>
      <c r="AC566" s="4"/>
    </row>
    <row r="567" spans="1:29" ht="15.75" customHeight="1" x14ac:dyDescent="0.2">
      <c r="A567" s="1"/>
      <c r="C567" s="1"/>
      <c r="F567" s="1"/>
      <c r="G567" s="1"/>
      <c r="H567" s="1"/>
      <c r="I567" s="1"/>
      <c r="J567" s="1"/>
      <c r="K567" s="1"/>
      <c r="Z567" s="1"/>
      <c r="AA567" s="1"/>
      <c r="AB567" s="3"/>
      <c r="AC567" s="4"/>
    </row>
    <row r="568" spans="1:29" ht="15.75" customHeight="1" x14ac:dyDescent="0.2">
      <c r="A568" s="1"/>
      <c r="C568" s="1"/>
      <c r="F568" s="1"/>
      <c r="G568" s="1"/>
      <c r="H568" s="1"/>
      <c r="I568" s="1"/>
      <c r="J568" s="1"/>
      <c r="K568" s="1"/>
      <c r="Z568" s="1"/>
      <c r="AA568" s="1"/>
      <c r="AB568" s="3"/>
      <c r="AC568" s="4"/>
    </row>
    <row r="569" spans="1:29" ht="15.75" customHeight="1" x14ac:dyDescent="0.2">
      <c r="A569" s="1"/>
      <c r="C569" s="1"/>
      <c r="F569" s="1"/>
      <c r="G569" s="1"/>
      <c r="H569" s="1"/>
      <c r="I569" s="1"/>
      <c r="J569" s="1"/>
      <c r="K569" s="1"/>
      <c r="Z569" s="1"/>
      <c r="AA569" s="1"/>
      <c r="AB569" s="3"/>
      <c r="AC569" s="4"/>
    </row>
    <row r="570" spans="1:29" ht="15.75" customHeight="1" x14ac:dyDescent="0.2">
      <c r="A570" s="1"/>
      <c r="C570" s="1"/>
      <c r="F570" s="1"/>
      <c r="G570" s="1"/>
      <c r="H570" s="1"/>
      <c r="I570" s="1"/>
      <c r="J570" s="1"/>
      <c r="K570" s="1"/>
      <c r="Z570" s="1"/>
      <c r="AA570" s="1"/>
      <c r="AB570" s="3"/>
      <c r="AC570" s="4"/>
    </row>
    <row r="571" spans="1:29" ht="15.75" customHeight="1" x14ac:dyDescent="0.2">
      <c r="A571" s="1"/>
      <c r="C571" s="1"/>
      <c r="F571" s="1"/>
      <c r="G571" s="1"/>
      <c r="H571" s="1"/>
      <c r="I571" s="1"/>
      <c r="J571" s="1"/>
      <c r="K571" s="1"/>
      <c r="Z571" s="1"/>
      <c r="AA571" s="1"/>
      <c r="AB571" s="3"/>
      <c r="AC571" s="4"/>
    </row>
    <row r="572" spans="1:29" ht="15.75" customHeight="1" x14ac:dyDescent="0.2">
      <c r="A572" s="1"/>
      <c r="C572" s="1"/>
      <c r="F572" s="1"/>
      <c r="G572" s="1"/>
      <c r="H572" s="1"/>
      <c r="I572" s="1"/>
      <c r="J572" s="1"/>
      <c r="K572" s="1"/>
      <c r="Z572" s="1"/>
      <c r="AA572" s="1"/>
      <c r="AB572" s="3"/>
      <c r="AC572" s="4"/>
    </row>
    <row r="573" spans="1:29" ht="15.75" customHeight="1" x14ac:dyDescent="0.2">
      <c r="A573" s="1"/>
      <c r="C573" s="1"/>
      <c r="F573" s="1"/>
      <c r="G573" s="1"/>
      <c r="H573" s="1"/>
      <c r="I573" s="1"/>
      <c r="J573" s="1"/>
      <c r="K573" s="1"/>
      <c r="Z573" s="1"/>
      <c r="AA573" s="1"/>
      <c r="AB573" s="3"/>
      <c r="AC573" s="4"/>
    </row>
    <row r="574" spans="1:29" ht="15.75" customHeight="1" x14ac:dyDescent="0.2">
      <c r="A574" s="1"/>
      <c r="C574" s="1"/>
      <c r="F574" s="1"/>
      <c r="G574" s="1"/>
      <c r="H574" s="1"/>
      <c r="I574" s="1"/>
      <c r="J574" s="1"/>
      <c r="K574" s="1"/>
      <c r="Z574" s="1"/>
      <c r="AA574" s="1"/>
      <c r="AB574" s="3"/>
      <c r="AC574" s="4"/>
    </row>
    <row r="575" spans="1:29" ht="15.75" customHeight="1" x14ac:dyDescent="0.2">
      <c r="A575" s="1"/>
      <c r="C575" s="1"/>
      <c r="F575" s="1"/>
      <c r="G575" s="1"/>
      <c r="H575" s="1"/>
      <c r="I575" s="1"/>
      <c r="J575" s="1"/>
      <c r="K575" s="1"/>
      <c r="Z575" s="1"/>
      <c r="AA575" s="1"/>
      <c r="AB575" s="3"/>
      <c r="AC575" s="4"/>
    </row>
    <row r="576" spans="1:29" ht="15.75" customHeight="1" x14ac:dyDescent="0.2">
      <c r="A576" s="1"/>
      <c r="C576" s="1"/>
      <c r="F576" s="1"/>
      <c r="G576" s="1"/>
      <c r="H576" s="1"/>
      <c r="I576" s="1"/>
      <c r="J576" s="1"/>
      <c r="K576" s="1"/>
      <c r="Z576" s="1"/>
      <c r="AA576" s="1"/>
      <c r="AB576" s="3"/>
      <c r="AC576" s="4"/>
    </row>
    <row r="577" spans="1:29" ht="15.75" customHeight="1" x14ac:dyDescent="0.2">
      <c r="A577" s="1"/>
      <c r="C577" s="1"/>
      <c r="F577" s="1"/>
      <c r="G577" s="1"/>
      <c r="H577" s="1"/>
      <c r="I577" s="1"/>
      <c r="J577" s="1"/>
      <c r="K577" s="1"/>
      <c r="Z577" s="1"/>
      <c r="AA577" s="1"/>
      <c r="AB577" s="3"/>
      <c r="AC577" s="4"/>
    </row>
    <row r="578" spans="1:29" ht="15.75" customHeight="1" x14ac:dyDescent="0.2">
      <c r="A578" s="1"/>
      <c r="C578" s="1"/>
      <c r="F578" s="1"/>
      <c r="G578" s="1"/>
      <c r="H578" s="1"/>
      <c r="I578" s="1"/>
      <c r="J578" s="1"/>
      <c r="K578" s="1"/>
      <c r="Z578" s="1"/>
      <c r="AA578" s="1"/>
      <c r="AB578" s="3"/>
      <c r="AC578" s="4"/>
    </row>
    <row r="579" spans="1:29" ht="15.75" customHeight="1" x14ac:dyDescent="0.2">
      <c r="A579" s="1"/>
      <c r="C579" s="1"/>
      <c r="F579" s="1"/>
      <c r="G579" s="1"/>
      <c r="H579" s="1"/>
      <c r="I579" s="1"/>
      <c r="J579" s="1"/>
      <c r="K579" s="1"/>
      <c r="Z579" s="1"/>
      <c r="AA579" s="1"/>
      <c r="AB579" s="3"/>
      <c r="AC579" s="4"/>
    </row>
    <row r="580" spans="1:29" ht="15.75" customHeight="1" x14ac:dyDescent="0.2">
      <c r="A580" s="1"/>
      <c r="C580" s="1"/>
      <c r="F580" s="1"/>
      <c r="G580" s="1"/>
      <c r="H580" s="1"/>
      <c r="I580" s="1"/>
      <c r="J580" s="1"/>
      <c r="K580" s="1"/>
      <c r="Z580" s="1"/>
      <c r="AA580" s="1"/>
      <c r="AB580" s="3"/>
      <c r="AC580" s="4"/>
    </row>
    <row r="581" spans="1:29" ht="15.75" customHeight="1" x14ac:dyDescent="0.2">
      <c r="A581" s="1"/>
      <c r="C581" s="1"/>
      <c r="F581" s="1"/>
      <c r="G581" s="1"/>
      <c r="H581" s="1"/>
      <c r="I581" s="1"/>
      <c r="J581" s="1"/>
      <c r="K581" s="1"/>
      <c r="Z581" s="1"/>
      <c r="AA581" s="1"/>
      <c r="AB581" s="3"/>
      <c r="AC581" s="4"/>
    </row>
    <row r="582" spans="1:29" ht="15.75" customHeight="1" x14ac:dyDescent="0.2">
      <c r="A582" s="1"/>
      <c r="C582" s="1"/>
      <c r="F582" s="1"/>
      <c r="G582" s="1"/>
      <c r="H582" s="1"/>
      <c r="I582" s="1"/>
      <c r="J582" s="1"/>
      <c r="K582" s="1"/>
      <c r="Z582" s="1"/>
      <c r="AA582" s="1"/>
      <c r="AB582" s="3"/>
      <c r="AC582" s="4"/>
    </row>
    <row r="583" spans="1:29" ht="15.75" customHeight="1" x14ac:dyDescent="0.2">
      <c r="A583" s="1"/>
      <c r="C583" s="1"/>
      <c r="F583" s="1"/>
      <c r="G583" s="1"/>
      <c r="H583" s="1"/>
      <c r="I583" s="1"/>
      <c r="J583" s="1"/>
      <c r="K583" s="1"/>
      <c r="Z583" s="1"/>
      <c r="AA583" s="1"/>
      <c r="AB583" s="3"/>
      <c r="AC583" s="4"/>
    </row>
    <row r="584" spans="1:29" ht="15.75" customHeight="1" x14ac:dyDescent="0.2">
      <c r="A584" s="1"/>
      <c r="C584" s="1"/>
      <c r="F584" s="1"/>
      <c r="G584" s="1"/>
      <c r="H584" s="1"/>
      <c r="I584" s="1"/>
      <c r="J584" s="1"/>
      <c r="K584" s="1"/>
      <c r="Z584" s="1"/>
      <c r="AA584" s="1"/>
      <c r="AB584" s="3"/>
      <c r="AC584" s="4"/>
    </row>
    <row r="585" spans="1:29" ht="15.75" customHeight="1" x14ac:dyDescent="0.2">
      <c r="A585" s="1"/>
      <c r="C585" s="1"/>
      <c r="F585" s="1"/>
      <c r="G585" s="1"/>
      <c r="H585" s="1"/>
      <c r="I585" s="1"/>
      <c r="J585" s="1"/>
      <c r="K585" s="1"/>
      <c r="Z585" s="1"/>
      <c r="AA585" s="1"/>
      <c r="AB585" s="3"/>
      <c r="AC585" s="4"/>
    </row>
    <row r="586" spans="1:29" ht="15.75" customHeight="1" x14ac:dyDescent="0.2">
      <c r="A586" s="1"/>
      <c r="C586" s="1"/>
      <c r="F586" s="1"/>
      <c r="G586" s="1"/>
      <c r="H586" s="1"/>
      <c r="I586" s="1"/>
      <c r="J586" s="1"/>
      <c r="K586" s="1"/>
      <c r="Z586" s="1"/>
      <c r="AA586" s="1"/>
      <c r="AB586" s="3"/>
      <c r="AC586" s="4"/>
    </row>
    <row r="587" spans="1:29" ht="15.75" customHeight="1" x14ac:dyDescent="0.2">
      <c r="A587" s="1"/>
      <c r="C587" s="1"/>
      <c r="F587" s="1"/>
      <c r="G587" s="1"/>
      <c r="H587" s="1"/>
      <c r="I587" s="1"/>
      <c r="J587" s="1"/>
      <c r="K587" s="1"/>
      <c r="Z587" s="1"/>
      <c r="AA587" s="1"/>
      <c r="AB587" s="3"/>
      <c r="AC587" s="4"/>
    </row>
    <row r="588" spans="1:29" ht="15.75" customHeight="1" x14ac:dyDescent="0.2">
      <c r="A588" s="1"/>
      <c r="C588" s="1"/>
      <c r="F588" s="1"/>
      <c r="G588" s="1"/>
      <c r="H588" s="1"/>
      <c r="I588" s="1"/>
      <c r="J588" s="1"/>
      <c r="K588" s="1"/>
      <c r="Z588" s="1"/>
      <c r="AA588" s="1"/>
      <c r="AB588" s="3"/>
      <c r="AC588" s="4"/>
    </row>
    <row r="589" spans="1:29" ht="15.75" customHeight="1" x14ac:dyDescent="0.2">
      <c r="A589" s="1"/>
      <c r="C589" s="1"/>
      <c r="F589" s="1"/>
      <c r="G589" s="1"/>
      <c r="H589" s="1"/>
      <c r="I589" s="1"/>
      <c r="J589" s="1"/>
      <c r="K589" s="1"/>
      <c r="Z589" s="1"/>
      <c r="AA589" s="1"/>
      <c r="AB589" s="3"/>
      <c r="AC589" s="4"/>
    </row>
    <row r="590" spans="1:29" ht="15.75" customHeight="1" x14ac:dyDescent="0.2">
      <c r="A590" s="1"/>
      <c r="C590" s="1"/>
      <c r="F590" s="1"/>
      <c r="G590" s="1"/>
      <c r="H590" s="1"/>
      <c r="I590" s="1"/>
      <c r="J590" s="1"/>
      <c r="K590" s="1"/>
      <c r="Z590" s="1"/>
      <c r="AA590" s="1"/>
      <c r="AB590" s="3"/>
      <c r="AC590" s="4"/>
    </row>
    <row r="591" spans="1:29" ht="15.75" customHeight="1" x14ac:dyDescent="0.2">
      <c r="A591" s="1"/>
      <c r="C591" s="1"/>
      <c r="F591" s="1"/>
      <c r="G591" s="1"/>
      <c r="H591" s="1"/>
      <c r="I591" s="1"/>
      <c r="J591" s="1"/>
      <c r="K591" s="1"/>
      <c r="Z591" s="1"/>
      <c r="AA591" s="1"/>
      <c r="AB591" s="3"/>
      <c r="AC591" s="4"/>
    </row>
    <row r="592" spans="1:29" ht="15.75" customHeight="1" x14ac:dyDescent="0.2">
      <c r="A592" s="1"/>
      <c r="C592" s="1"/>
      <c r="F592" s="1"/>
      <c r="G592" s="1"/>
      <c r="H592" s="1"/>
      <c r="I592" s="1"/>
      <c r="J592" s="1"/>
      <c r="K592" s="1"/>
      <c r="Z592" s="1"/>
      <c r="AA592" s="1"/>
      <c r="AB592" s="3"/>
      <c r="AC592" s="4"/>
    </row>
    <row r="593" spans="1:29" ht="15.75" customHeight="1" x14ac:dyDescent="0.2">
      <c r="A593" s="1"/>
      <c r="C593" s="1"/>
      <c r="F593" s="1"/>
      <c r="G593" s="1"/>
      <c r="H593" s="1"/>
      <c r="I593" s="1"/>
      <c r="J593" s="1"/>
      <c r="K593" s="1"/>
      <c r="Z593" s="1"/>
      <c r="AA593" s="1"/>
      <c r="AB593" s="3"/>
      <c r="AC593" s="4"/>
    </row>
    <row r="594" spans="1:29" ht="15.75" customHeight="1" x14ac:dyDescent="0.2">
      <c r="A594" s="1"/>
      <c r="C594" s="1"/>
      <c r="F594" s="1"/>
      <c r="G594" s="1"/>
      <c r="H594" s="1"/>
      <c r="I594" s="1"/>
      <c r="J594" s="1"/>
      <c r="K594" s="1"/>
      <c r="Z594" s="1"/>
      <c r="AA594" s="1"/>
      <c r="AB594" s="3"/>
      <c r="AC594" s="4"/>
    </row>
    <row r="595" spans="1:29" ht="15.75" customHeight="1" x14ac:dyDescent="0.2">
      <c r="A595" s="1"/>
      <c r="C595" s="1"/>
      <c r="F595" s="1"/>
      <c r="G595" s="1"/>
      <c r="H595" s="1"/>
      <c r="I595" s="1"/>
      <c r="J595" s="1"/>
      <c r="K595" s="1"/>
      <c r="Z595" s="1"/>
      <c r="AA595" s="1"/>
      <c r="AB595" s="3"/>
      <c r="AC595" s="4"/>
    </row>
    <row r="596" spans="1:29" ht="15.75" customHeight="1" x14ac:dyDescent="0.2">
      <c r="A596" s="1"/>
      <c r="C596" s="1"/>
      <c r="F596" s="1"/>
      <c r="G596" s="1"/>
      <c r="H596" s="1"/>
      <c r="I596" s="1"/>
      <c r="J596" s="1"/>
      <c r="K596" s="1"/>
      <c r="Z596" s="1"/>
      <c r="AA596" s="1"/>
      <c r="AB596" s="3"/>
      <c r="AC596" s="4"/>
    </row>
    <row r="597" spans="1:29" ht="15.75" customHeight="1" x14ac:dyDescent="0.2">
      <c r="A597" s="1"/>
      <c r="C597" s="1"/>
      <c r="F597" s="1"/>
      <c r="G597" s="1"/>
      <c r="H597" s="1"/>
      <c r="I597" s="1"/>
      <c r="J597" s="1"/>
      <c r="K597" s="1"/>
      <c r="Z597" s="1"/>
      <c r="AA597" s="1"/>
      <c r="AB597" s="3"/>
      <c r="AC597" s="4"/>
    </row>
    <row r="598" spans="1:29" ht="15.75" customHeight="1" x14ac:dyDescent="0.2">
      <c r="A598" s="1"/>
      <c r="C598" s="1"/>
      <c r="F598" s="1"/>
      <c r="G598" s="1"/>
      <c r="H598" s="1"/>
      <c r="I598" s="1"/>
      <c r="J598" s="1"/>
      <c r="K598" s="1"/>
      <c r="Z598" s="1"/>
      <c r="AA598" s="1"/>
      <c r="AB598" s="3"/>
      <c r="AC598" s="4"/>
    </row>
    <row r="599" spans="1:29" ht="15.75" customHeight="1" x14ac:dyDescent="0.2">
      <c r="A599" s="1"/>
      <c r="C599" s="1"/>
      <c r="F599" s="1"/>
      <c r="G599" s="1"/>
      <c r="H599" s="1"/>
      <c r="I599" s="1"/>
      <c r="J599" s="1"/>
      <c r="K599" s="1"/>
      <c r="Z599" s="1"/>
      <c r="AA599" s="1"/>
      <c r="AB599" s="3"/>
      <c r="AC599" s="4"/>
    </row>
    <row r="600" spans="1:29" ht="15.75" customHeight="1" x14ac:dyDescent="0.2">
      <c r="A600" s="1"/>
      <c r="C600" s="1"/>
      <c r="F600" s="1"/>
      <c r="G600" s="1"/>
      <c r="H600" s="1"/>
      <c r="I600" s="1"/>
      <c r="J600" s="1"/>
      <c r="K600" s="1"/>
      <c r="Z600" s="1"/>
      <c r="AA600" s="1"/>
      <c r="AB600" s="3"/>
      <c r="AC600" s="4"/>
    </row>
    <row r="601" spans="1:29" ht="15.75" customHeight="1" x14ac:dyDescent="0.2">
      <c r="A601" s="1"/>
      <c r="C601" s="1"/>
      <c r="F601" s="1"/>
      <c r="G601" s="1"/>
      <c r="H601" s="1"/>
      <c r="I601" s="1"/>
      <c r="J601" s="1"/>
      <c r="K601" s="1"/>
      <c r="Z601" s="1"/>
      <c r="AA601" s="1"/>
      <c r="AB601" s="3"/>
      <c r="AC601" s="4"/>
    </row>
    <row r="602" spans="1:29" ht="15.75" customHeight="1" x14ac:dyDescent="0.2">
      <c r="A602" s="1"/>
      <c r="C602" s="1"/>
      <c r="F602" s="1"/>
      <c r="G602" s="1"/>
      <c r="H602" s="1"/>
      <c r="I602" s="1"/>
      <c r="J602" s="1"/>
      <c r="K602" s="1"/>
      <c r="Z602" s="1"/>
      <c r="AA602" s="1"/>
      <c r="AB602" s="3"/>
      <c r="AC602" s="4"/>
    </row>
    <row r="603" spans="1:29" ht="15.75" customHeight="1" x14ac:dyDescent="0.2">
      <c r="A603" s="1"/>
      <c r="C603" s="1"/>
      <c r="F603" s="1"/>
      <c r="G603" s="1"/>
      <c r="H603" s="1"/>
      <c r="I603" s="1"/>
      <c r="J603" s="1"/>
      <c r="K603" s="1"/>
      <c r="Z603" s="1"/>
      <c r="AA603" s="1"/>
      <c r="AB603" s="3"/>
      <c r="AC603" s="4"/>
    </row>
    <row r="604" spans="1:29" ht="15.75" customHeight="1" x14ac:dyDescent="0.2">
      <c r="A604" s="1"/>
      <c r="C604" s="1"/>
      <c r="F604" s="1"/>
      <c r="G604" s="1"/>
      <c r="H604" s="1"/>
      <c r="I604" s="1"/>
      <c r="J604" s="1"/>
      <c r="K604" s="1"/>
      <c r="Z604" s="1"/>
      <c r="AA604" s="1"/>
      <c r="AB604" s="3"/>
      <c r="AC604" s="4"/>
    </row>
    <row r="605" spans="1:29" ht="15.75" customHeight="1" x14ac:dyDescent="0.2">
      <c r="A605" s="1"/>
      <c r="C605" s="1"/>
      <c r="F605" s="1"/>
      <c r="G605" s="1"/>
      <c r="H605" s="1"/>
      <c r="I605" s="1"/>
      <c r="J605" s="1"/>
      <c r="K605" s="1"/>
      <c r="Z605" s="1"/>
      <c r="AA605" s="1"/>
      <c r="AB605" s="3"/>
      <c r="AC605" s="4"/>
    </row>
    <row r="606" spans="1:29" ht="15.75" customHeight="1" x14ac:dyDescent="0.2">
      <c r="A606" s="1"/>
      <c r="C606" s="1"/>
      <c r="F606" s="1"/>
      <c r="G606" s="1"/>
      <c r="H606" s="1"/>
      <c r="I606" s="1"/>
      <c r="J606" s="1"/>
      <c r="K606" s="1"/>
      <c r="Z606" s="1"/>
      <c r="AA606" s="1"/>
      <c r="AB606" s="3"/>
      <c r="AC606" s="4"/>
    </row>
    <row r="607" spans="1:29" ht="15.75" customHeight="1" x14ac:dyDescent="0.2">
      <c r="A607" s="1"/>
      <c r="C607" s="1"/>
      <c r="F607" s="1"/>
      <c r="G607" s="1"/>
      <c r="H607" s="1"/>
      <c r="I607" s="1"/>
      <c r="J607" s="1"/>
      <c r="K607" s="1"/>
      <c r="Z607" s="1"/>
      <c r="AA607" s="1"/>
      <c r="AB607" s="3"/>
      <c r="AC607" s="4"/>
    </row>
    <row r="608" spans="1:29" ht="15.75" customHeight="1" x14ac:dyDescent="0.2">
      <c r="A608" s="1"/>
      <c r="C608" s="1"/>
      <c r="F608" s="1"/>
      <c r="G608" s="1"/>
      <c r="H608" s="1"/>
      <c r="I608" s="1"/>
      <c r="J608" s="1"/>
      <c r="K608" s="1"/>
      <c r="Z608" s="1"/>
      <c r="AA608" s="1"/>
      <c r="AB608" s="3"/>
      <c r="AC608" s="4"/>
    </row>
    <row r="609" spans="1:29" ht="15.75" customHeight="1" x14ac:dyDescent="0.2">
      <c r="A609" s="1"/>
      <c r="C609" s="1"/>
      <c r="F609" s="1"/>
      <c r="G609" s="1"/>
      <c r="H609" s="1"/>
      <c r="I609" s="1"/>
      <c r="J609" s="1"/>
      <c r="K609" s="1"/>
      <c r="Z609" s="1"/>
      <c r="AA609" s="1"/>
      <c r="AB609" s="3"/>
      <c r="AC609" s="4"/>
    </row>
    <row r="610" spans="1:29" ht="15.75" customHeight="1" x14ac:dyDescent="0.2">
      <c r="A610" s="1"/>
      <c r="C610" s="1"/>
      <c r="F610" s="1"/>
      <c r="G610" s="1"/>
      <c r="H610" s="1"/>
      <c r="I610" s="1"/>
      <c r="J610" s="1"/>
      <c r="K610" s="1"/>
      <c r="Z610" s="1"/>
      <c r="AA610" s="1"/>
      <c r="AB610" s="3"/>
      <c r="AC610" s="4"/>
    </row>
    <row r="611" spans="1:29" ht="15.75" customHeight="1" x14ac:dyDescent="0.2">
      <c r="A611" s="1"/>
      <c r="C611" s="1"/>
      <c r="F611" s="1"/>
      <c r="G611" s="1"/>
      <c r="H611" s="1"/>
      <c r="I611" s="1"/>
      <c r="J611" s="1"/>
      <c r="K611" s="1"/>
      <c r="Z611" s="1"/>
      <c r="AA611" s="1"/>
      <c r="AB611" s="3"/>
      <c r="AC611" s="4"/>
    </row>
    <row r="612" spans="1:29" ht="15.75" customHeight="1" x14ac:dyDescent="0.2">
      <c r="A612" s="1"/>
      <c r="C612" s="1"/>
      <c r="F612" s="1"/>
      <c r="G612" s="1"/>
      <c r="H612" s="1"/>
      <c r="I612" s="1"/>
      <c r="J612" s="1"/>
      <c r="K612" s="1"/>
      <c r="Z612" s="1"/>
      <c r="AA612" s="1"/>
      <c r="AB612" s="3"/>
      <c r="AC612" s="4"/>
    </row>
    <row r="613" spans="1:29" ht="15.75" customHeight="1" x14ac:dyDescent="0.2">
      <c r="A613" s="1"/>
      <c r="C613" s="1"/>
      <c r="F613" s="1"/>
      <c r="G613" s="1"/>
      <c r="H613" s="1"/>
      <c r="I613" s="1"/>
      <c r="J613" s="1"/>
      <c r="K613" s="1"/>
      <c r="Z613" s="1"/>
      <c r="AA613" s="1"/>
      <c r="AB613" s="3"/>
      <c r="AC613" s="4"/>
    </row>
    <row r="614" spans="1:29" ht="15.75" customHeight="1" x14ac:dyDescent="0.2">
      <c r="A614" s="1"/>
      <c r="C614" s="1"/>
      <c r="F614" s="1"/>
      <c r="G614" s="1"/>
      <c r="H614" s="1"/>
      <c r="I614" s="1"/>
      <c r="J614" s="1"/>
      <c r="K614" s="1"/>
      <c r="Z614" s="1"/>
      <c r="AA614" s="1"/>
      <c r="AB614" s="3"/>
      <c r="AC614" s="4"/>
    </row>
    <row r="615" spans="1:29" ht="15.75" customHeight="1" x14ac:dyDescent="0.2">
      <c r="A615" s="1"/>
      <c r="C615" s="1"/>
      <c r="F615" s="1"/>
      <c r="G615" s="1"/>
      <c r="H615" s="1"/>
      <c r="I615" s="1"/>
      <c r="J615" s="1"/>
      <c r="K615" s="1"/>
      <c r="Z615" s="1"/>
      <c r="AA615" s="1"/>
      <c r="AB615" s="3"/>
      <c r="AC615" s="4"/>
    </row>
    <row r="616" spans="1:29" ht="15.75" customHeight="1" x14ac:dyDescent="0.2">
      <c r="A616" s="1"/>
      <c r="C616" s="1"/>
      <c r="F616" s="1"/>
      <c r="G616" s="1"/>
      <c r="H616" s="1"/>
      <c r="I616" s="1"/>
      <c r="J616" s="1"/>
      <c r="K616" s="1"/>
      <c r="Z616" s="1"/>
      <c r="AA616" s="1"/>
      <c r="AB616" s="3"/>
      <c r="AC616" s="4"/>
    </row>
    <row r="617" spans="1:29" ht="15.75" customHeight="1" x14ac:dyDescent="0.2">
      <c r="A617" s="1"/>
      <c r="C617" s="1"/>
      <c r="F617" s="1"/>
      <c r="G617" s="1"/>
      <c r="H617" s="1"/>
      <c r="I617" s="1"/>
      <c r="J617" s="1"/>
      <c r="K617" s="1"/>
      <c r="Z617" s="1"/>
      <c r="AA617" s="1"/>
      <c r="AB617" s="3"/>
      <c r="AC617" s="4"/>
    </row>
    <row r="618" spans="1:29" ht="15.75" customHeight="1" x14ac:dyDescent="0.2">
      <c r="A618" s="1"/>
      <c r="C618" s="1"/>
      <c r="F618" s="1"/>
      <c r="G618" s="1"/>
      <c r="H618" s="1"/>
      <c r="I618" s="1"/>
      <c r="J618" s="1"/>
      <c r="K618" s="1"/>
      <c r="Z618" s="1"/>
      <c r="AA618" s="1"/>
      <c r="AB618" s="3"/>
      <c r="AC618" s="4"/>
    </row>
    <row r="619" spans="1:29" ht="15.75" customHeight="1" x14ac:dyDescent="0.2">
      <c r="A619" s="1"/>
      <c r="C619" s="1"/>
      <c r="F619" s="1"/>
      <c r="G619" s="1"/>
      <c r="H619" s="1"/>
      <c r="I619" s="1"/>
      <c r="J619" s="1"/>
      <c r="K619" s="1"/>
      <c r="Z619" s="1"/>
      <c r="AA619" s="1"/>
      <c r="AB619" s="3"/>
      <c r="AC619" s="4"/>
    </row>
    <row r="620" spans="1:29" ht="15.75" customHeight="1" x14ac:dyDescent="0.2">
      <c r="A620" s="1"/>
      <c r="C620" s="1"/>
      <c r="F620" s="1"/>
      <c r="G620" s="1"/>
      <c r="H620" s="1"/>
      <c r="I620" s="1"/>
      <c r="J620" s="1"/>
      <c r="K620" s="1"/>
      <c r="Z620" s="1"/>
      <c r="AA620" s="1"/>
      <c r="AB620" s="3"/>
      <c r="AC620" s="4"/>
    </row>
    <row r="621" spans="1:29" ht="15.75" customHeight="1" x14ac:dyDescent="0.2">
      <c r="A621" s="1"/>
      <c r="C621" s="1"/>
      <c r="F621" s="1"/>
      <c r="G621" s="1"/>
      <c r="H621" s="1"/>
      <c r="I621" s="1"/>
      <c r="J621" s="1"/>
      <c r="K621" s="1"/>
      <c r="Z621" s="1"/>
      <c r="AA621" s="1"/>
      <c r="AB621" s="3"/>
      <c r="AC621" s="4"/>
    </row>
    <row r="622" spans="1:29" ht="15.75" customHeight="1" x14ac:dyDescent="0.2">
      <c r="A622" s="1"/>
      <c r="C622" s="1"/>
      <c r="F622" s="1"/>
      <c r="G622" s="1"/>
      <c r="H622" s="1"/>
      <c r="I622" s="1"/>
      <c r="J622" s="1"/>
      <c r="K622" s="1"/>
      <c r="Z622" s="1"/>
      <c r="AA622" s="1"/>
      <c r="AB622" s="3"/>
      <c r="AC622" s="4"/>
    </row>
    <row r="623" spans="1:29" ht="15.75" customHeight="1" x14ac:dyDescent="0.2">
      <c r="A623" s="1"/>
      <c r="C623" s="1"/>
      <c r="F623" s="1"/>
      <c r="G623" s="1"/>
      <c r="H623" s="1"/>
      <c r="I623" s="1"/>
      <c r="J623" s="1"/>
      <c r="K623" s="1"/>
      <c r="Z623" s="1"/>
      <c r="AA623" s="1"/>
      <c r="AB623" s="3"/>
      <c r="AC623" s="4"/>
    </row>
    <row r="624" spans="1:29" ht="15.75" customHeight="1" x14ac:dyDescent="0.2">
      <c r="A624" s="1"/>
      <c r="C624" s="1"/>
      <c r="F624" s="1"/>
      <c r="G624" s="1"/>
      <c r="H624" s="1"/>
      <c r="I624" s="1"/>
      <c r="J624" s="1"/>
      <c r="K624" s="1"/>
      <c r="Z624" s="1"/>
      <c r="AA624" s="1"/>
      <c r="AB624" s="3"/>
      <c r="AC624" s="4"/>
    </row>
    <row r="625" spans="1:29" ht="15.75" customHeight="1" x14ac:dyDescent="0.2">
      <c r="A625" s="1"/>
      <c r="C625" s="1"/>
      <c r="F625" s="1"/>
      <c r="G625" s="1"/>
      <c r="H625" s="1"/>
      <c r="I625" s="1"/>
      <c r="J625" s="1"/>
      <c r="K625" s="1"/>
      <c r="Z625" s="1"/>
      <c r="AA625" s="1"/>
      <c r="AB625" s="3"/>
      <c r="AC625" s="4"/>
    </row>
    <row r="626" spans="1:29" ht="15.75" customHeight="1" x14ac:dyDescent="0.2">
      <c r="A626" s="1"/>
      <c r="C626" s="1"/>
      <c r="F626" s="1"/>
      <c r="G626" s="1"/>
      <c r="H626" s="1"/>
      <c r="I626" s="1"/>
      <c r="J626" s="1"/>
      <c r="K626" s="1"/>
      <c r="Z626" s="1"/>
      <c r="AA626" s="1"/>
      <c r="AB626" s="3"/>
      <c r="AC626" s="4"/>
    </row>
    <row r="627" spans="1:29" ht="15.75" customHeight="1" x14ac:dyDescent="0.2">
      <c r="A627" s="1"/>
      <c r="C627" s="1"/>
      <c r="F627" s="1"/>
      <c r="G627" s="1"/>
      <c r="H627" s="1"/>
      <c r="I627" s="1"/>
      <c r="J627" s="1"/>
      <c r="K627" s="1"/>
      <c r="Z627" s="1"/>
      <c r="AA627" s="1"/>
      <c r="AB627" s="3"/>
      <c r="AC627" s="4"/>
    </row>
    <row r="628" spans="1:29" ht="15.75" customHeight="1" x14ac:dyDescent="0.2">
      <c r="A628" s="1"/>
      <c r="C628" s="1"/>
      <c r="F628" s="1"/>
      <c r="G628" s="1"/>
      <c r="H628" s="1"/>
      <c r="I628" s="1"/>
      <c r="J628" s="1"/>
      <c r="K628" s="1"/>
      <c r="Z628" s="1"/>
      <c r="AA628" s="1"/>
      <c r="AB628" s="3"/>
      <c r="AC628" s="4"/>
    </row>
    <row r="629" spans="1:29" ht="15.75" customHeight="1" x14ac:dyDescent="0.2">
      <c r="A629" s="1"/>
      <c r="C629" s="1"/>
      <c r="F629" s="1"/>
      <c r="G629" s="1"/>
      <c r="H629" s="1"/>
      <c r="I629" s="1"/>
      <c r="J629" s="1"/>
      <c r="K629" s="1"/>
      <c r="Z629" s="1"/>
      <c r="AA629" s="1"/>
      <c r="AB629" s="3"/>
      <c r="AC629" s="4"/>
    </row>
    <row r="630" spans="1:29" ht="15.75" customHeight="1" x14ac:dyDescent="0.2">
      <c r="A630" s="1"/>
      <c r="C630" s="1"/>
      <c r="F630" s="1"/>
      <c r="G630" s="1"/>
      <c r="H630" s="1"/>
      <c r="I630" s="1"/>
      <c r="J630" s="1"/>
      <c r="K630" s="1"/>
      <c r="Z630" s="1"/>
      <c r="AA630" s="1"/>
      <c r="AB630" s="3"/>
      <c r="AC630" s="4"/>
    </row>
    <row r="631" spans="1:29" ht="15.75" customHeight="1" x14ac:dyDescent="0.2">
      <c r="A631" s="1"/>
      <c r="C631" s="1"/>
      <c r="F631" s="1"/>
      <c r="G631" s="1"/>
      <c r="H631" s="1"/>
      <c r="I631" s="1"/>
      <c r="J631" s="1"/>
      <c r="K631" s="1"/>
      <c r="Z631" s="1"/>
      <c r="AA631" s="1"/>
      <c r="AB631" s="3"/>
      <c r="AC631" s="4"/>
    </row>
    <row r="632" spans="1:29" ht="15.75" customHeight="1" x14ac:dyDescent="0.2">
      <c r="A632" s="1"/>
      <c r="C632" s="1"/>
      <c r="F632" s="1"/>
      <c r="G632" s="1"/>
      <c r="H632" s="1"/>
      <c r="I632" s="1"/>
      <c r="J632" s="1"/>
      <c r="K632" s="1"/>
      <c r="Z632" s="1"/>
      <c r="AA632" s="1"/>
      <c r="AB632" s="3"/>
      <c r="AC632" s="4"/>
    </row>
    <row r="633" spans="1:29" ht="15.75" customHeight="1" x14ac:dyDescent="0.2">
      <c r="A633" s="1"/>
      <c r="C633" s="1"/>
      <c r="F633" s="1"/>
      <c r="G633" s="1"/>
      <c r="H633" s="1"/>
      <c r="I633" s="1"/>
      <c r="J633" s="1"/>
      <c r="K633" s="1"/>
      <c r="Z633" s="1"/>
      <c r="AA633" s="1"/>
      <c r="AB633" s="3"/>
      <c r="AC633" s="4"/>
    </row>
    <row r="634" spans="1:29" ht="15.75" customHeight="1" x14ac:dyDescent="0.2">
      <c r="A634" s="1"/>
      <c r="C634" s="1"/>
      <c r="F634" s="1"/>
      <c r="G634" s="1"/>
      <c r="H634" s="1"/>
      <c r="I634" s="1"/>
      <c r="J634" s="1"/>
      <c r="K634" s="1"/>
      <c r="Z634" s="1"/>
      <c r="AA634" s="1"/>
      <c r="AB634" s="3"/>
      <c r="AC634" s="4"/>
    </row>
    <row r="635" spans="1:29" ht="15.75" customHeight="1" x14ac:dyDescent="0.2">
      <c r="A635" s="1"/>
      <c r="C635" s="1"/>
      <c r="F635" s="1"/>
      <c r="G635" s="1"/>
      <c r="H635" s="1"/>
      <c r="I635" s="1"/>
      <c r="J635" s="1"/>
      <c r="K635" s="1"/>
      <c r="Z635" s="1"/>
      <c r="AA635" s="1"/>
      <c r="AB635" s="3"/>
      <c r="AC635" s="4"/>
    </row>
    <row r="636" spans="1:29" ht="15.75" customHeight="1" x14ac:dyDescent="0.2">
      <c r="A636" s="1"/>
      <c r="C636" s="1"/>
      <c r="F636" s="1"/>
      <c r="G636" s="1"/>
      <c r="H636" s="1"/>
      <c r="I636" s="1"/>
      <c r="J636" s="1"/>
      <c r="K636" s="1"/>
      <c r="Z636" s="1"/>
      <c r="AA636" s="1"/>
      <c r="AB636" s="3"/>
      <c r="AC636" s="4"/>
    </row>
    <row r="637" spans="1:29" ht="15.75" customHeight="1" x14ac:dyDescent="0.2">
      <c r="A637" s="1"/>
      <c r="C637" s="1"/>
      <c r="F637" s="1"/>
      <c r="G637" s="1"/>
      <c r="H637" s="1"/>
      <c r="I637" s="1"/>
      <c r="J637" s="1"/>
      <c r="K637" s="1"/>
      <c r="Z637" s="1"/>
      <c r="AA637" s="1"/>
      <c r="AB637" s="3"/>
      <c r="AC637" s="4"/>
    </row>
    <row r="638" spans="1:29" ht="15.75" customHeight="1" x14ac:dyDescent="0.2">
      <c r="A638" s="1"/>
      <c r="C638" s="1"/>
      <c r="F638" s="1"/>
      <c r="G638" s="1"/>
      <c r="H638" s="1"/>
      <c r="I638" s="1"/>
      <c r="J638" s="1"/>
      <c r="K638" s="1"/>
      <c r="Z638" s="1"/>
      <c r="AA638" s="1"/>
      <c r="AB638" s="3"/>
      <c r="AC638" s="4"/>
    </row>
    <row r="639" spans="1:29" ht="15.75" customHeight="1" x14ac:dyDescent="0.2">
      <c r="A639" s="1"/>
      <c r="C639" s="1"/>
      <c r="F639" s="1"/>
      <c r="G639" s="1"/>
      <c r="H639" s="1"/>
      <c r="I639" s="1"/>
      <c r="J639" s="1"/>
      <c r="K639" s="1"/>
      <c r="Z639" s="1"/>
      <c r="AA639" s="1"/>
      <c r="AB639" s="3"/>
      <c r="AC639" s="4"/>
    </row>
    <row r="640" spans="1:29" ht="15.75" customHeight="1" x14ac:dyDescent="0.2">
      <c r="A640" s="1"/>
      <c r="C640" s="1"/>
      <c r="F640" s="1"/>
      <c r="G640" s="1"/>
      <c r="H640" s="1"/>
      <c r="I640" s="1"/>
      <c r="J640" s="1"/>
      <c r="K640" s="1"/>
      <c r="Z640" s="1"/>
      <c r="AA640" s="1"/>
      <c r="AB640" s="3"/>
      <c r="AC640" s="4"/>
    </row>
    <row r="641" spans="1:29" ht="15.75" customHeight="1" x14ac:dyDescent="0.2">
      <c r="A641" s="1"/>
      <c r="C641" s="1"/>
      <c r="F641" s="1"/>
      <c r="G641" s="1"/>
      <c r="H641" s="1"/>
      <c r="I641" s="1"/>
      <c r="J641" s="1"/>
      <c r="K641" s="1"/>
      <c r="Z641" s="1"/>
      <c r="AA641" s="1"/>
      <c r="AB641" s="3"/>
      <c r="AC641" s="4"/>
    </row>
    <row r="642" spans="1:29" ht="15.75" customHeight="1" x14ac:dyDescent="0.2">
      <c r="A642" s="1"/>
      <c r="C642" s="1"/>
      <c r="F642" s="1"/>
      <c r="G642" s="1"/>
      <c r="H642" s="1"/>
      <c r="I642" s="1"/>
      <c r="J642" s="1"/>
      <c r="K642" s="1"/>
      <c r="Z642" s="1"/>
      <c r="AA642" s="1"/>
      <c r="AB642" s="3"/>
      <c r="AC642" s="4"/>
    </row>
    <row r="643" spans="1:29" ht="15.75" customHeight="1" x14ac:dyDescent="0.2">
      <c r="A643" s="1"/>
      <c r="C643" s="1"/>
      <c r="F643" s="1"/>
      <c r="G643" s="1"/>
      <c r="H643" s="1"/>
      <c r="I643" s="1"/>
      <c r="J643" s="1"/>
      <c r="K643" s="1"/>
      <c r="Z643" s="1"/>
      <c r="AA643" s="1"/>
      <c r="AB643" s="3"/>
      <c r="AC643" s="4"/>
    </row>
    <row r="644" spans="1:29" ht="15.75" customHeight="1" x14ac:dyDescent="0.2">
      <c r="A644" s="1"/>
      <c r="C644" s="1"/>
      <c r="F644" s="1"/>
      <c r="G644" s="1"/>
      <c r="H644" s="1"/>
      <c r="I644" s="1"/>
      <c r="J644" s="1"/>
      <c r="K644" s="1"/>
      <c r="Z644" s="1"/>
      <c r="AA644" s="1"/>
      <c r="AB644" s="3"/>
      <c r="AC644" s="4"/>
    </row>
    <row r="645" spans="1:29" ht="15.75" customHeight="1" x14ac:dyDescent="0.2">
      <c r="A645" s="1"/>
      <c r="C645" s="1"/>
      <c r="F645" s="1"/>
      <c r="G645" s="1"/>
      <c r="H645" s="1"/>
      <c r="I645" s="1"/>
      <c r="J645" s="1"/>
      <c r="K645" s="1"/>
      <c r="Z645" s="1"/>
      <c r="AA645" s="1"/>
      <c r="AB645" s="3"/>
      <c r="AC645" s="4"/>
    </row>
    <row r="646" spans="1:29" ht="15.75" customHeight="1" x14ac:dyDescent="0.2">
      <c r="A646" s="1"/>
      <c r="C646" s="1"/>
      <c r="F646" s="1"/>
      <c r="G646" s="1"/>
      <c r="H646" s="1"/>
      <c r="I646" s="1"/>
      <c r="J646" s="1"/>
      <c r="K646" s="1"/>
      <c r="Z646" s="1"/>
      <c r="AA646" s="1"/>
      <c r="AB646" s="3"/>
      <c r="AC646" s="4"/>
    </row>
    <row r="647" spans="1:29" ht="15.75" customHeight="1" x14ac:dyDescent="0.2">
      <c r="A647" s="1"/>
      <c r="C647" s="1"/>
      <c r="F647" s="1"/>
      <c r="G647" s="1"/>
      <c r="H647" s="1"/>
      <c r="I647" s="1"/>
      <c r="J647" s="1"/>
      <c r="K647" s="1"/>
      <c r="Z647" s="1"/>
      <c r="AA647" s="1"/>
      <c r="AB647" s="3"/>
      <c r="AC647" s="4"/>
    </row>
    <row r="648" spans="1:29" ht="15.75" customHeight="1" x14ac:dyDescent="0.2">
      <c r="A648" s="1"/>
      <c r="C648" s="1"/>
      <c r="F648" s="1"/>
      <c r="G648" s="1"/>
      <c r="H648" s="1"/>
      <c r="I648" s="1"/>
      <c r="J648" s="1"/>
      <c r="K648" s="1"/>
      <c r="Z648" s="1"/>
      <c r="AA648" s="1"/>
      <c r="AB648" s="3"/>
      <c r="AC648" s="4"/>
    </row>
    <row r="649" spans="1:29" ht="15.75" customHeight="1" x14ac:dyDescent="0.2">
      <c r="A649" s="1"/>
      <c r="C649" s="1"/>
      <c r="F649" s="1"/>
      <c r="G649" s="1"/>
      <c r="H649" s="1"/>
      <c r="I649" s="1"/>
      <c r="J649" s="1"/>
      <c r="K649" s="1"/>
      <c r="Z649" s="1"/>
      <c r="AA649" s="1"/>
      <c r="AB649" s="3"/>
      <c r="AC649" s="4"/>
    </row>
    <row r="650" spans="1:29" ht="15.75" customHeight="1" x14ac:dyDescent="0.2">
      <c r="A650" s="1"/>
      <c r="C650" s="1"/>
      <c r="F650" s="1"/>
      <c r="G650" s="1"/>
      <c r="H650" s="1"/>
      <c r="I650" s="1"/>
      <c r="J650" s="1"/>
      <c r="K650" s="1"/>
      <c r="Z650" s="1"/>
      <c r="AA650" s="1"/>
      <c r="AB650" s="3"/>
      <c r="AC650" s="4"/>
    </row>
    <row r="651" spans="1:29" ht="15.75" customHeight="1" x14ac:dyDescent="0.2">
      <c r="A651" s="1"/>
      <c r="C651" s="1"/>
      <c r="F651" s="1"/>
      <c r="G651" s="1"/>
      <c r="H651" s="1"/>
      <c r="I651" s="1"/>
      <c r="J651" s="1"/>
      <c r="K651" s="1"/>
      <c r="Z651" s="1"/>
      <c r="AA651" s="1"/>
      <c r="AB651" s="3"/>
      <c r="AC651" s="4"/>
    </row>
    <row r="652" spans="1:29" ht="15.75" customHeight="1" x14ac:dyDescent="0.2">
      <c r="A652" s="1"/>
      <c r="C652" s="1"/>
      <c r="F652" s="1"/>
      <c r="G652" s="1"/>
      <c r="H652" s="1"/>
      <c r="I652" s="1"/>
      <c r="J652" s="1"/>
      <c r="K652" s="1"/>
      <c r="Z652" s="1"/>
      <c r="AA652" s="1"/>
      <c r="AB652" s="3"/>
      <c r="AC652" s="4"/>
    </row>
    <row r="653" spans="1:29" ht="15.75" customHeight="1" x14ac:dyDescent="0.2">
      <c r="A653" s="1"/>
      <c r="C653" s="1"/>
      <c r="F653" s="1"/>
      <c r="G653" s="1"/>
      <c r="H653" s="1"/>
      <c r="I653" s="1"/>
      <c r="J653" s="1"/>
      <c r="K653" s="1"/>
      <c r="Z653" s="1"/>
      <c r="AA653" s="1"/>
      <c r="AB653" s="3"/>
      <c r="AC653" s="4"/>
    </row>
    <row r="654" spans="1:29" ht="15.75" customHeight="1" x14ac:dyDescent="0.2">
      <c r="A654" s="1"/>
      <c r="C654" s="1"/>
      <c r="F654" s="1"/>
      <c r="G654" s="1"/>
      <c r="H654" s="1"/>
      <c r="I654" s="1"/>
      <c r="J654" s="1"/>
      <c r="K654" s="1"/>
      <c r="Z654" s="1"/>
      <c r="AA654" s="1"/>
      <c r="AB654" s="3"/>
      <c r="AC654" s="4"/>
    </row>
    <row r="655" spans="1:29" ht="15.75" customHeight="1" x14ac:dyDescent="0.2">
      <c r="A655" s="1"/>
      <c r="C655" s="1"/>
      <c r="F655" s="1"/>
      <c r="G655" s="1"/>
      <c r="H655" s="1"/>
      <c r="I655" s="1"/>
      <c r="J655" s="1"/>
      <c r="K655" s="1"/>
      <c r="Z655" s="1"/>
      <c r="AA655" s="1"/>
      <c r="AB655" s="3"/>
      <c r="AC655" s="4"/>
    </row>
    <row r="656" spans="1:29" ht="15.75" customHeight="1" x14ac:dyDescent="0.2">
      <c r="A656" s="1"/>
      <c r="C656" s="1"/>
      <c r="F656" s="1"/>
      <c r="G656" s="1"/>
      <c r="H656" s="1"/>
      <c r="I656" s="1"/>
      <c r="J656" s="1"/>
      <c r="K656" s="1"/>
      <c r="Z656" s="1"/>
      <c r="AA656" s="1"/>
      <c r="AB656" s="3"/>
      <c r="AC656" s="4"/>
    </row>
    <row r="657" spans="1:29" ht="15.75" customHeight="1" x14ac:dyDescent="0.2">
      <c r="A657" s="1"/>
      <c r="C657" s="1"/>
      <c r="F657" s="1"/>
      <c r="G657" s="1"/>
      <c r="H657" s="1"/>
      <c r="I657" s="1"/>
      <c r="J657" s="1"/>
      <c r="K657" s="1"/>
      <c r="Z657" s="1"/>
      <c r="AA657" s="1"/>
      <c r="AB657" s="3"/>
      <c r="AC657" s="4"/>
    </row>
    <row r="658" spans="1:29" ht="15.75" customHeight="1" x14ac:dyDescent="0.2">
      <c r="A658" s="1"/>
      <c r="C658" s="1"/>
      <c r="F658" s="1"/>
      <c r="G658" s="1"/>
      <c r="H658" s="1"/>
      <c r="I658" s="1"/>
      <c r="J658" s="1"/>
      <c r="K658" s="1"/>
      <c r="Z658" s="1"/>
      <c r="AA658" s="1"/>
      <c r="AB658" s="3"/>
      <c r="AC658" s="4"/>
    </row>
    <row r="659" spans="1:29" ht="15.75" customHeight="1" x14ac:dyDescent="0.2">
      <c r="A659" s="1"/>
      <c r="C659" s="1"/>
      <c r="F659" s="1"/>
      <c r="G659" s="1"/>
      <c r="H659" s="1"/>
      <c r="I659" s="1"/>
      <c r="J659" s="1"/>
      <c r="K659" s="1"/>
      <c r="Z659" s="1"/>
      <c r="AA659" s="1"/>
      <c r="AB659" s="3"/>
      <c r="AC659" s="4"/>
    </row>
    <row r="660" spans="1:29" ht="15.75" customHeight="1" x14ac:dyDescent="0.2">
      <c r="A660" s="1"/>
      <c r="C660" s="1"/>
      <c r="F660" s="1"/>
      <c r="G660" s="1"/>
      <c r="H660" s="1"/>
      <c r="I660" s="1"/>
      <c r="J660" s="1"/>
      <c r="K660" s="1"/>
      <c r="Z660" s="1"/>
      <c r="AA660" s="1"/>
      <c r="AB660" s="3"/>
      <c r="AC660" s="4"/>
    </row>
    <row r="661" spans="1:29" ht="15.75" customHeight="1" x14ac:dyDescent="0.2">
      <c r="A661" s="1"/>
      <c r="C661" s="1"/>
      <c r="F661" s="1"/>
      <c r="G661" s="1"/>
      <c r="H661" s="1"/>
      <c r="I661" s="1"/>
      <c r="J661" s="1"/>
      <c r="K661" s="1"/>
      <c r="Z661" s="1"/>
      <c r="AA661" s="1"/>
      <c r="AB661" s="3"/>
      <c r="AC661" s="4"/>
    </row>
    <row r="662" spans="1:29" ht="15.75" customHeight="1" x14ac:dyDescent="0.2">
      <c r="A662" s="1"/>
      <c r="C662" s="1"/>
      <c r="F662" s="1"/>
      <c r="G662" s="1"/>
      <c r="H662" s="1"/>
      <c r="I662" s="1"/>
      <c r="J662" s="1"/>
      <c r="K662" s="1"/>
      <c r="Z662" s="1"/>
      <c r="AA662" s="1"/>
      <c r="AB662" s="3"/>
      <c r="AC662" s="4"/>
    </row>
    <row r="663" spans="1:29" ht="15.75" customHeight="1" x14ac:dyDescent="0.2">
      <c r="A663" s="1"/>
      <c r="C663" s="1"/>
      <c r="F663" s="1"/>
      <c r="G663" s="1"/>
      <c r="H663" s="1"/>
      <c r="I663" s="1"/>
      <c r="J663" s="1"/>
      <c r="K663" s="1"/>
      <c r="Z663" s="1"/>
      <c r="AA663" s="1"/>
      <c r="AB663" s="3"/>
      <c r="AC663" s="4"/>
    </row>
    <row r="664" spans="1:29" ht="15.75" customHeight="1" x14ac:dyDescent="0.2">
      <c r="A664" s="1"/>
      <c r="C664" s="1"/>
      <c r="F664" s="1"/>
      <c r="G664" s="1"/>
      <c r="H664" s="1"/>
      <c r="I664" s="1"/>
      <c r="J664" s="1"/>
      <c r="K664" s="1"/>
      <c r="Z664" s="1"/>
      <c r="AA664" s="1"/>
      <c r="AB664" s="3"/>
      <c r="AC664" s="4"/>
    </row>
    <row r="665" spans="1:29" ht="15.75" customHeight="1" x14ac:dyDescent="0.2">
      <c r="A665" s="1"/>
      <c r="C665" s="1"/>
      <c r="F665" s="1"/>
      <c r="G665" s="1"/>
      <c r="H665" s="1"/>
      <c r="I665" s="1"/>
      <c r="J665" s="1"/>
      <c r="K665" s="1"/>
      <c r="Z665" s="1"/>
      <c r="AA665" s="1"/>
      <c r="AB665" s="3"/>
      <c r="AC665" s="4"/>
    </row>
    <row r="666" spans="1:29" ht="15.75" customHeight="1" x14ac:dyDescent="0.2">
      <c r="A666" s="1"/>
      <c r="C666" s="1"/>
      <c r="F666" s="1"/>
      <c r="G666" s="1"/>
      <c r="H666" s="1"/>
      <c r="I666" s="1"/>
      <c r="J666" s="1"/>
      <c r="K666" s="1"/>
      <c r="Z666" s="1"/>
      <c r="AA666" s="1"/>
      <c r="AB666" s="3"/>
      <c r="AC666" s="4"/>
    </row>
    <row r="667" spans="1:29" ht="15.75" customHeight="1" x14ac:dyDescent="0.2">
      <c r="A667" s="1"/>
      <c r="C667" s="1"/>
      <c r="F667" s="1"/>
      <c r="G667" s="1"/>
      <c r="H667" s="1"/>
      <c r="I667" s="1"/>
      <c r="J667" s="1"/>
      <c r="K667" s="1"/>
      <c r="Z667" s="1"/>
      <c r="AA667" s="1"/>
      <c r="AB667" s="3"/>
      <c r="AC667" s="4"/>
    </row>
    <row r="668" spans="1:29" ht="15.75" customHeight="1" x14ac:dyDescent="0.2">
      <c r="A668" s="1"/>
      <c r="C668" s="1"/>
      <c r="F668" s="1"/>
      <c r="G668" s="1"/>
      <c r="H668" s="1"/>
      <c r="I668" s="1"/>
      <c r="J668" s="1"/>
      <c r="K668" s="1"/>
      <c r="Z668" s="1"/>
      <c r="AA668" s="1"/>
      <c r="AB668" s="3"/>
      <c r="AC668" s="4"/>
    </row>
    <row r="669" spans="1:29" ht="15.75" customHeight="1" x14ac:dyDescent="0.2">
      <c r="A669" s="1"/>
      <c r="C669" s="1"/>
      <c r="F669" s="1"/>
      <c r="G669" s="1"/>
      <c r="H669" s="1"/>
      <c r="I669" s="1"/>
      <c r="J669" s="1"/>
      <c r="K669" s="1"/>
      <c r="Z669" s="1"/>
      <c r="AA669" s="1"/>
      <c r="AB669" s="3"/>
      <c r="AC669" s="4"/>
    </row>
    <row r="670" spans="1:29" ht="15.75" customHeight="1" x14ac:dyDescent="0.2">
      <c r="A670" s="1"/>
      <c r="C670" s="1"/>
      <c r="F670" s="1"/>
      <c r="G670" s="1"/>
      <c r="H670" s="1"/>
      <c r="I670" s="1"/>
      <c r="J670" s="1"/>
      <c r="K670" s="1"/>
      <c r="Z670" s="1"/>
      <c r="AA670" s="1"/>
      <c r="AB670" s="3"/>
      <c r="AC670" s="4"/>
    </row>
    <row r="671" spans="1:29" ht="15.75" customHeight="1" x14ac:dyDescent="0.2">
      <c r="A671" s="1"/>
      <c r="C671" s="1"/>
      <c r="F671" s="1"/>
      <c r="G671" s="1"/>
      <c r="H671" s="1"/>
      <c r="I671" s="1"/>
      <c r="J671" s="1"/>
      <c r="K671" s="1"/>
      <c r="Z671" s="1"/>
      <c r="AA671" s="1"/>
      <c r="AB671" s="3"/>
      <c r="AC671" s="4"/>
    </row>
    <row r="672" spans="1:29" ht="15.75" customHeight="1" x14ac:dyDescent="0.2">
      <c r="A672" s="1"/>
      <c r="C672" s="1"/>
      <c r="F672" s="1"/>
      <c r="G672" s="1"/>
      <c r="H672" s="1"/>
      <c r="I672" s="1"/>
      <c r="J672" s="1"/>
      <c r="K672" s="1"/>
      <c r="Z672" s="1"/>
      <c r="AA672" s="1"/>
      <c r="AB672" s="3"/>
      <c r="AC672" s="4"/>
    </row>
    <row r="673" spans="1:29" ht="15.75" customHeight="1" x14ac:dyDescent="0.2">
      <c r="A673" s="1"/>
      <c r="C673" s="1"/>
      <c r="F673" s="1"/>
      <c r="G673" s="1"/>
      <c r="H673" s="1"/>
      <c r="I673" s="1"/>
      <c r="J673" s="1"/>
      <c r="K673" s="1"/>
      <c r="Z673" s="1"/>
      <c r="AA673" s="1"/>
      <c r="AB673" s="3"/>
      <c r="AC673" s="4"/>
    </row>
    <row r="674" spans="1:29" ht="15.75" customHeight="1" x14ac:dyDescent="0.2">
      <c r="A674" s="1"/>
      <c r="C674" s="1"/>
      <c r="F674" s="1"/>
      <c r="G674" s="1"/>
      <c r="H674" s="1"/>
      <c r="I674" s="1"/>
      <c r="J674" s="1"/>
      <c r="K674" s="1"/>
      <c r="Z674" s="1"/>
      <c r="AA674" s="1"/>
      <c r="AB674" s="3"/>
      <c r="AC674" s="4"/>
    </row>
    <row r="675" spans="1:29" ht="15.75" customHeight="1" x14ac:dyDescent="0.2">
      <c r="A675" s="1"/>
      <c r="C675" s="1"/>
      <c r="F675" s="1"/>
      <c r="G675" s="1"/>
      <c r="H675" s="1"/>
      <c r="I675" s="1"/>
      <c r="J675" s="1"/>
      <c r="K675" s="1"/>
      <c r="Z675" s="1"/>
      <c r="AA675" s="1"/>
      <c r="AB675" s="3"/>
      <c r="AC675" s="4"/>
    </row>
    <row r="676" spans="1:29" ht="15.75" customHeight="1" x14ac:dyDescent="0.2">
      <c r="A676" s="1"/>
      <c r="C676" s="1"/>
      <c r="F676" s="1"/>
      <c r="G676" s="1"/>
      <c r="H676" s="1"/>
      <c r="I676" s="1"/>
      <c r="J676" s="1"/>
      <c r="K676" s="1"/>
      <c r="Z676" s="1"/>
      <c r="AA676" s="1"/>
      <c r="AB676" s="3"/>
      <c r="AC676" s="4"/>
    </row>
    <row r="677" spans="1:29" ht="15.75" customHeight="1" x14ac:dyDescent="0.2">
      <c r="A677" s="1"/>
      <c r="C677" s="1"/>
      <c r="F677" s="1"/>
      <c r="G677" s="1"/>
      <c r="H677" s="1"/>
      <c r="I677" s="1"/>
      <c r="J677" s="1"/>
      <c r="K677" s="1"/>
      <c r="Z677" s="1"/>
      <c r="AA677" s="1"/>
      <c r="AB677" s="3"/>
      <c r="AC677" s="4"/>
    </row>
    <row r="678" spans="1:29" ht="15.75" customHeight="1" x14ac:dyDescent="0.2">
      <c r="A678" s="1"/>
      <c r="C678" s="1"/>
      <c r="F678" s="1"/>
      <c r="G678" s="1"/>
      <c r="H678" s="1"/>
      <c r="I678" s="1"/>
      <c r="J678" s="1"/>
      <c r="K678" s="1"/>
      <c r="Z678" s="1"/>
      <c r="AA678" s="1"/>
      <c r="AB678" s="3"/>
      <c r="AC678" s="4"/>
    </row>
    <row r="679" spans="1:29" ht="15.75" customHeight="1" x14ac:dyDescent="0.2">
      <c r="A679" s="1"/>
      <c r="C679" s="1"/>
      <c r="F679" s="1"/>
      <c r="G679" s="1"/>
      <c r="H679" s="1"/>
      <c r="I679" s="1"/>
      <c r="J679" s="1"/>
      <c r="K679" s="1"/>
      <c r="Z679" s="1"/>
      <c r="AA679" s="1"/>
      <c r="AB679" s="3"/>
      <c r="AC679" s="4"/>
    </row>
    <row r="680" spans="1:29" ht="15.75" customHeight="1" x14ac:dyDescent="0.2">
      <c r="A680" s="1"/>
      <c r="C680" s="1"/>
      <c r="F680" s="1"/>
      <c r="G680" s="1"/>
      <c r="H680" s="1"/>
      <c r="I680" s="1"/>
      <c r="J680" s="1"/>
      <c r="K680" s="1"/>
      <c r="Z680" s="1"/>
      <c r="AA680" s="1"/>
      <c r="AB680" s="3"/>
      <c r="AC680" s="4"/>
    </row>
    <row r="681" spans="1:29" ht="15.75" customHeight="1" x14ac:dyDescent="0.2">
      <c r="A681" s="1"/>
      <c r="C681" s="1"/>
      <c r="F681" s="1"/>
      <c r="G681" s="1"/>
      <c r="H681" s="1"/>
      <c r="I681" s="1"/>
      <c r="J681" s="1"/>
      <c r="K681" s="1"/>
      <c r="Z681" s="1"/>
      <c r="AA681" s="1"/>
      <c r="AB681" s="3"/>
      <c r="AC681" s="4"/>
    </row>
    <row r="682" spans="1:29" ht="15.75" customHeight="1" x14ac:dyDescent="0.2">
      <c r="A682" s="1"/>
      <c r="C682" s="1"/>
      <c r="F682" s="1"/>
      <c r="G682" s="1"/>
      <c r="H682" s="1"/>
      <c r="I682" s="1"/>
      <c r="J682" s="1"/>
      <c r="K682" s="1"/>
      <c r="Z682" s="1"/>
      <c r="AA682" s="1"/>
      <c r="AB682" s="3"/>
      <c r="AC682" s="4"/>
    </row>
    <row r="683" spans="1:29" ht="15.75" customHeight="1" x14ac:dyDescent="0.2">
      <c r="A683" s="1"/>
      <c r="C683" s="1"/>
      <c r="F683" s="1"/>
      <c r="G683" s="1"/>
      <c r="H683" s="1"/>
      <c r="I683" s="1"/>
      <c r="J683" s="1"/>
      <c r="K683" s="1"/>
      <c r="Z683" s="1"/>
      <c r="AA683" s="1"/>
      <c r="AB683" s="3"/>
      <c r="AC683" s="4"/>
    </row>
    <row r="684" spans="1:29" ht="15.75" customHeight="1" x14ac:dyDescent="0.2">
      <c r="A684" s="1"/>
      <c r="C684" s="1"/>
      <c r="F684" s="1"/>
      <c r="G684" s="1"/>
      <c r="H684" s="1"/>
      <c r="I684" s="1"/>
      <c r="J684" s="1"/>
      <c r="K684" s="1"/>
      <c r="Z684" s="1"/>
      <c r="AA684" s="1"/>
      <c r="AB684" s="3"/>
      <c r="AC684" s="4"/>
    </row>
    <row r="685" spans="1:29" ht="15.75" customHeight="1" x14ac:dyDescent="0.2">
      <c r="A685" s="1"/>
      <c r="C685" s="1"/>
      <c r="F685" s="1"/>
      <c r="G685" s="1"/>
      <c r="H685" s="1"/>
      <c r="I685" s="1"/>
      <c r="J685" s="1"/>
      <c r="K685" s="1"/>
      <c r="Z685" s="1"/>
      <c r="AA685" s="1"/>
      <c r="AB685" s="3"/>
      <c r="AC685" s="4"/>
    </row>
    <row r="686" spans="1:29" ht="15.75" customHeight="1" x14ac:dyDescent="0.2">
      <c r="A686" s="1"/>
      <c r="C686" s="1"/>
      <c r="F686" s="1"/>
      <c r="G686" s="1"/>
      <c r="H686" s="1"/>
      <c r="I686" s="1"/>
      <c r="J686" s="1"/>
      <c r="K686" s="1"/>
      <c r="Z686" s="1"/>
      <c r="AA686" s="1"/>
      <c r="AB686" s="3"/>
      <c r="AC686" s="4"/>
    </row>
    <row r="687" spans="1:29" ht="15.75" customHeight="1" x14ac:dyDescent="0.2">
      <c r="A687" s="1"/>
      <c r="C687" s="1"/>
      <c r="F687" s="1"/>
      <c r="G687" s="1"/>
      <c r="H687" s="1"/>
      <c r="I687" s="1"/>
      <c r="J687" s="1"/>
      <c r="K687" s="1"/>
      <c r="Z687" s="1"/>
      <c r="AA687" s="1"/>
      <c r="AB687" s="3"/>
      <c r="AC687" s="4"/>
    </row>
    <row r="688" spans="1:29" ht="15.75" customHeight="1" x14ac:dyDescent="0.2">
      <c r="A688" s="1"/>
      <c r="C688" s="1"/>
      <c r="F688" s="1"/>
      <c r="G688" s="1"/>
      <c r="H688" s="1"/>
      <c r="I688" s="1"/>
      <c r="J688" s="1"/>
      <c r="K688" s="1"/>
      <c r="Z688" s="1"/>
      <c r="AA688" s="1"/>
      <c r="AB688" s="3"/>
      <c r="AC688" s="4"/>
    </row>
    <row r="689" spans="1:29" ht="15.75" customHeight="1" x14ac:dyDescent="0.2">
      <c r="A689" s="1"/>
      <c r="C689" s="1"/>
      <c r="F689" s="1"/>
      <c r="G689" s="1"/>
      <c r="H689" s="1"/>
      <c r="I689" s="1"/>
      <c r="J689" s="1"/>
      <c r="K689" s="1"/>
      <c r="Z689" s="1"/>
      <c r="AA689" s="1"/>
      <c r="AB689" s="3"/>
      <c r="AC689" s="4"/>
    </row>
    <row r="690" spans="1:29" ht="15.75" customHeight="1" x14ac:dyDescent="0.2">
      <c r="A690" s="1"/>
      <c r="C690" s="1"/>
      <c r="F690" s="1"/>
      <c r="G690" s="1"/>
      <c r="H690" s="1"/>
      <c r="I690" s="1"/>
      <c r="J690" s="1"/>
      <c r="K690" s="1"/>
      <c r="Z690" s="1"/>
      <c r="AA690" s="1"/>
      <c r="AB690" s="3"/>
      <c r="AC690" s="4"/>
    </row>
    <row r="691" spans="1:29" ht="15.75" customHeight="1" x14ac:dyDescent="0.2">
      <c r="A691" s="1"/>
      <c r="C691" s="1"/>
      <c r="F691" s="1"/>
      <c r="G691" s="1"/>
      <c r="H691" s="1"/>
      <c r="I691" s="1"/>
      <c r="J691" s="1"/>
      <c r="K691" s="1"/>
      <c r="Z691" s="1"/>
      <c r="AA691" s="1"/>
      <c r="AB691" s="3"/>
      <c r="AC691" s="4"/>
    </row>
    <row r="692" spans="1:29" ht="15.75" customHeight="1" x14ac:dyDescent="0.2">
      <c r="A692" s="1"/>
      <c r="C692" s="1"/>
      <c r="F692" s="1"/>
      <c r="G692" s="1"/>
      <c r="H692" s="1"/>
      <c r="I692" s="1"/>
      <c r="J692" s="1"/>
      <c r="K692" s="1"/>
      <c r="Z692" s="1"/>
      <c r="AA692" s="1"/>
      <c r="AB692" s="3"/>
      <c r="AC692" s="4"/>
    </row>
    <row r="693" spans="1:29" ht="15.75" customHeight="1" x14ac:dyDescent="0.2">
      <c r="A693" s="1"/>
      <c r="C693" s="1"/>
      <c r="F693" s="1"/>
      <c r="G693" s="1"/>
      <c r="H693" s="1"/>
      <c r="I693" s="1"/>
      <c r="J693" s="1"/>
      <c r="K693" s="1"/>
      <c r="Z693" s="1"/>
      <c r="AA693" s="1"/>
      <c r="AB693" s="3"/>
      <c r="AC693" s="4"/>
    </row>
    <row r="694" spans="1:29" ht="15.75" customHeight="1" x14ac:dyDescent="0.2">
      <c r="A694" s="1"/>
      <c r="C694" s="1"/>
      <c r="F694" s="1"/>
      <c r="G694" s="1"/>
      <c r="H694" s="1"/>
      <c r="I694" s="1"/>
      <c r="J694" s="1"/>
      <c r="K694" s="1"/>
      <c r="Z694" s="1"/>
      <c r="AA694" s="1"/>
      <c r="AB694" s="3"/>
      <c r="AC694" s="4"/>
    </row>
    <row r="695" spans="1:29" ht="15.75" customHeight="1" x14ac:dyDescent="0.2">
      <c r="A695" s="1"/>
      <c r="C695" s="1"/>
      <c r="F695" s="1"/>
      <c r="G695" s="1"/>
      <c r="H695" s="1"/>
      <c r="I695" s="1"/>
      <c r="J695" s="1"/>
      <c r="K695" s="1"/>
      <c r="Z695" s="1"/>
      <c r="AA695" s="1"/>
      <c r="AB695" s="3"/>
      <c r="AC695" s="4"/>
    </row>
    <row r="696" spans="1:29" ht="15.75" customHeight="1" x14ac:dyDescent="0.2">
      <c r="A696" s="1"/>
      <c r="C696" s="1"/>
      <c r="F696" s="1"/>
      <c r="G696" s="1"/>
      <c r="H696" s="1"/>
      <c r="I696" s="1"/>
      <c r="J696" s="1"/>
      <c r="K696" s="1"/>
      <c r="Z696" s="1"/>
      <c r="AA696" s="1"/>
      <c r="AB696" s="3"/>
      <c r="AC696" s="4"/>
    </row>
    <row r="697" spans="1:29" ht="15.75" customHeight="1" x14ac:dyDescent="0.2">
      <c r="A697" s="1"/>
      <c r="C697" s="1"/>
      <c r="F697" s="1"/>
      <c r="G697" s="1"/>
      <c r="H697" s="1"/>
      <c r="I697" s="1"/>
      <c r="J697" s="1"/>
      <c r="K697" s="1"/>
      <c r="Z697" s="1"/>
      <c r="AA697" s="1"/>
      <c r="AB697" s="3"/>
      <c r="AC697" s="4"/>
    </row>
    <row r="698" spans="1:29" ht="15.75" customHeight="1" x14ac:dyDescent="0.2">
      <c r="A698" s="1"/>
      <c r="C698" s="1"/>
      <c r="F698" s="1"/>
      <c r="G698" s="1"/>
      <c r="H698" s="1"/>
      <c r="I698" s="1"/>
      <c r="J698" s="1"/>
      <c r="K698" s="1"/>
      <c r="Z698" s="1"/>
      <c r="AA698" s="1"/>
      <c r="AB698" s="3"/>
      <c r="AC698" s="4"/>
    </row>
    <row r="699" spans="1:29" ht="15.75" customHeight="1" x14ac:dyDescent="0.2">
      <c r="A699" s="1"/>
      <c r="C699" s="1"/>
      <c r="F699" s="1"/>
      <c r="G699" s="1"/>
      <c r="H699" s="1"/>
      <c r="I699" s="1"/>
      <c r="J699" s="1"/>
      <c r="K699" s="1"/>
      <c r="Z699" s="1"/>
      <c r="AA699" s="1"/>
      <c r="AB699" s="3"/>
      <c r="AC699" s="4"/>
    </row>
    <row r="700" spans="1:29" ht="15.75" customHeight="1" x14ac:dyDescent="0.2">
      <c r="A700" s="1"/>
      <c r="C700" s="1"/>
      <c r="F700" s="1"/>
      <c r="G700" s="1"/>
      <c r="H700" s="1"/>
      <c r="I700" s="1"/>
      <c r="J700" s="1"/>
      <c r="K700" s="1"/>
      <c r="Z700" s="1"/>
      <c r="AA700" s="1"/>
      <c r="AB700" s="3"/>
      <c r="AC700" s="4"/>
    </row>
    <row r="701" spans="1:29" ht="15.75" customHeight="1" x14ac:dyDescent="0.2">
      <c r="A701" s="1"/>
      <c r="C701" s="1"/>
      <c r="F701" s="1"/>
      <c r="G701" s="1"/>
      <c r="H701" s="1"/>
      <c r="I701" s="1"/>
      <c r="J701" s="1"/>
      <c r="K701" s="1"/>
      <c r="Z701" s="1"/>
      <c r="AA701" s="1"/>
      <c r="AB701" s="3"/>
      <c r="AC701" s="4"/>
    </row>
    <row r="702" spans="1:29" ht="15.75" customHeight="1" x14ac:dyDescent="0.2">
      <c r="A702" s="1"/>
      <c r="C702" s="1"/>
      <c r="F702" s="1"/>
      <c r="G702" s="1"/>
      <c r="H702" s="1"/>
      <c r="I702" s="1"/>
      <c r="J702" s="1"/>
      <c r="K702" s="1"/>
      <c r="Z702" s="1"/>
      <c r="AA702" s="1"/>
      <c r="AB702" s="3"/>
      <c r="AC702" s="4"/>
    </row>
    <row r="703" spans="1:29" ht="15.75" customHeight="1" x14ac:dyDescent="0.2">
      <c r="A703" s="1"/>
      <c r="C703" s="1"/>
      <c r="F703" s="1"/>
      <c r="G703" s="1"/>
      <c r="H703" s="1"/>
      <c r="I703" s="1"/>
      <c r="J703" s="1"/>
      <c r="K703" s="1"/>
      <c r="Z703" s="1"/>
      <c r="AA703" s="1"/>
      <c r="AB703" s="3"/>
      <c r="AC703" s="4"/>
    </row>
    <row r="704" spans="1:29" ht="15.75" customHeight="1" x14ac:dyDescent="0.2">
      <c r="A704" s="1"/>
      <c r="C704" s="1"/>
      <c r="F704" s="1"/>
      <c r="G704" s="1"/>
      <c r="H704" s="1"/>
      <c r="I704" s="1"/>
      <c r="J704" s="1"/>
      <c r="K704" s="1"/>
      <c r="Z704" s="1"/>
      <c r="AA704" s="1"/>
      <c r="AB704" s="3"/>
      <c r="AC704" s="4"/>
    </row>
    <row r="705" spans="1:29" ht="15.75" customHeight="1" x14ac:dyDescent="0.2">
      <c r="A705" s="1"/>
      <c r="C705" s="1"/>
      <c r="F705" s="1"/>
      <c r="G705" s="1"/>
      <c r="H705" s="1"/>
      <c r="I705" s="1"/>
      <c r="J705" s="1"/>
      <c r="K705" s="1"/>
      <c r="Z705" s="1"/>
      <c r="AA705" s="1"/>
      <c r="AB705" s="3"/>
      <c r="AC705" s="4"/>
    </row>
    <row r="706" spans="1:29" ht="15.75" customHeight="1" x14ac:dyDescent="0.2">
      <c r="A706" s="1"/>
      <c r="C706" s="1"/>
      <c r="F706" s="1"/>
      <c r="G706" s="1"/>
      <c r="H706" s="1"/>
      <c r="I706" s="1"/>
      <c r="J706" s="1"/>
      <c r="K706" s="1"/>
      <c r="Z706" s="1"/>
      <c r="AA706" s="1"/>
      <c r="AB706" s="3"/>
      <c r="AC706" s="4"/>
    </row>
    <row r="707" spans="1:29" ht="15.75" customHeight="1" x14ac:dyDescent="0.2">
      <c r="A707" s="1"/>
      <c r="C707" s="1"/>
      <c r="F707" s="1"/>
      <c r="G707" s="1"/>
      <c r="H707" s="1"/>
      <c r="I707" s="1"/>
      <c r="J707" s="1"/>
      <c r="K707" s="1"/>
      <c r="Z707" s="1"/>
      <c r="AA707" s="1"/>
      <c r="AB707" s="3"/>
      <c r="AC707" s="4"/>
    </row>
    <row r="708" spans="1:29" ht="15.75" customHeight="1" x14ac:dyDescent="0.2">
      <c r="A708" s="1"/>
      <c r="C708" s="1"/>
      <c r="F708" s="1"/>
      <c r="G708" s="1"/>
      <c r="H708" s="1"/>
      <c r="I708" s="1"/>
      <c r="J708" s="1"/>
      <c r="K708" s="1"/>
      <c r="Z708" s="1"/>
      <c r="AA708" s="1"/>
      <c r="AB708" s="3"/>
      <c r="AC708" s="4"/>
    </row>
    <row r="709" spans="1:29" ht="15.75" customHeight="1" x14ac:dyDescent="0.2">
      <c r="A709" s="1"/>
      <c r="C709" s="1"/>
      <c r="F709" s="1"/>
      <c r="G709" s="1"/>
      <c r="H709" s="1"/>
      <c r="I709" s="1"/>
      <c r="J709" s="1"/>
      <c r="K709" s="1"/>
      <c r="Z709" s="1"/>
      <c r="AA709" s="1"/>
      <c r="AB709" s="3"/>
      <c r="AC709" s="4"/>
    </row>
    <row r="710" spans="1:29" ht="15.75" customHeight="1" x14ac:dyDescent="0.2">
      <c r="A710" s="1"/>
      <c r="C710" s="1"/>
      <c r="F710" s="1"/>
      <c r="G710" s="1"/>
      <c r="H710" s="1"/>
      <c r="I710" s="1"/>
      <c r="J710" s="1"/>
      <c r="K710" s="1"/>
      <c r="Z710" s="1"/>
      <c r="AA710" s="1"/>
      <c r="AB710" s="3"/>
      <c r="AC710" s="4"/>
    </row>
    <row r="711" spans="1:29" ht="15.75" customHeight="1" x14ac:dyDescent="0.2">
      <c r="A711" s="1"/>
      <c r="C711" s="1"/>
      <c r="F711" s="1"/>
      <c r="G711" s="1"/>
      <c r="H711" s="1"/>
      <c r="I711" s="1"/>
      <c r="J711" s="1"/>
      <c r="K711" s="1"/>
      <c r="Z711" s="1"/>
      <c r="AA711" s="1"/>
      <c r="AB711" s="3"/>
      <c r="AC711" s="4"/>
    </row>
    <row r="712" spans="1:29" ht="15.75" customHeight="1" x14ac:dyDescent="0.2">
      <c r="A712" s="1"/>
      <c r="C712" s="1"/>
      <c r="F712" s="1"/>
      <c r="G712" s="1"/>
      <c r="H712" s="1"/>
      <c r="I712" s="1"/>
      <c r="J712" s="1"/>
      <c r="K712" s="1"/>
      <c r="Z712" s="1"/>
      <c r="AA712" s="1"/>
      <c r="AB712" s="3"/>
      <c r="AC712" s="4"/>
    </row>
    <row r="713" spans="1:29" ht="15.75" customHeight="1" x14ac:dyDescent="0.2">
      <c r="A713" s="1"/>
      <c r="C713" s="1"/>
      <c r="F713" s="1"/>
      <c r="G713" s="1"/>
      <c r="H713" s="1"/>
      <c r="I713" s="1"/>
      <c r="J713" s="1"/>
      <c r="K713" s="1"/>
      <c r="Z713" s="1"/>
      <c r="AA713" s="1"/>
      <c r="AB713" s="3"/>
      <c r="AC713" s="4"/>
    </row>
    <row r="714" spans="1:29" ht="15.75" customHeight="1" x14ac:dyDescent="0.2">
      <c r="A714" s="1"/>
      <c r="C714" s="1"/>
      <c r="F714" s="1"/>
      <c r="G714" s="1"/>
      <c r="H714" s="1"/>
      <c r="I714" s="1"/>
      <c r="J714" s="1"/>
      <c r="K714" s="1"/>
      <c r="Z714" s="1"/>
      <c r="AA714" s="1"/>
      <c r="AB714" s="3"/>
      <c r="AC714" s="4"/>
    </row>
    <row r="715" spans="1:29" ht="15.75" customHeight="1" x14ac:dyDescent="0.2">
      <c r="A715" s="1"/>
      <c r="C715" s="1"/>
      <c r="F715" s="1"/>
      <c r="G715" s="1"/>
      <c r="H715" s="1"/>
      <c r="I715" s="1"/>
      <c r="J715" s="1"/>
      <c r="K715" s="1"/>
      <c r="Z715" s="1"/>
      <c r="AA715" s="1"/>
      <c r="AB715" s="3"/>
      <c r="AC715" s="4"/>
    </row>
    <row r="716" spans="1:29" ht="15.75" customHeight="1" x14ac:dyDescent="0.2">
      <c r="A716" s="1"/>
      <c r="C716" s="1"/>
      <c r="F716" s="1"/>
      <c r="G716" s="1"/>
      <c r="H716" s="1"/>
      <c r="I716" s="1"/>
      <c r="J716" s="1"/>
      <c r="K716" s="1"/>
      <c r="Z716" s="1"/>
      <c r="AA716" s="1"/>
      <c r="AB716" s="3"/>
      <c r="AC716" s="4"/>
    </row>
    <row r="717" spans="1:29" ht="15.75" customHeight="1" x14ac:dyDescent="0.2">
      <c r="A717" s="1"/>
      <c r="C717" s="1"/>
      <c r="F717" s="1"/>
      <c r="G717" s="1"/>
      <c r="H717" s="1"/>
      <c r="I717" s="1"/>
      <c r="J717" s="1"/>
      <c r="K717" s="1"/>
      <c r="Z717" s="1"/>
      <c r="AA717" s="1"/>
      <c r="AB717" s="3"/>
      <c r="AC717" s="4"/>
    </row>
    <row r="718" spans="1:29" ht="15.75" customHeight="1" x14ac:dyDescent="0.2">
      <c r="A718" s="1"/>
      <c r="C718" s="1"/>
      <c r="F718" s="1"/>
      <c r="G718" s="1"/>
      <c r="H718" s="1"/>
      <c r="I718" s="1"/>
      <c r="J718" s="1"/>
      <c r="K718" s="1"/>
      <c r="Z718" s="1"/>
      <c r="AA718" s="1"/>
      <c r="AB718" s="3"/>
      <c r="AC718" s="4"/>
    </row>
    <row r="719" spans="1:29" ht="15.75" customHeight="1" x14ac:dyDescent="0.2">
      <c r="A719" s="1"/>
      <c r="C719" s="1"/>
      <c r="F719" s="1"/>
      <c r="G719" s="1"/>
      <c r="H719" s="1"/>
      <c r="I719" s="1"/>
      <c r="J719" s="1"/>
      <c r="K719" s="1"/>
      <c r="Z719" s="1"/>
      <c r="AA719" s="1"/>
      <c r="AB719" s="3"/>
      <c r="AC719" s="4"/>
    </row>
    <row r="720" spans="1:29" ht="15.75" customHeight="1" x14ac:dyDescent="0.2">
      <c r="A720" s="1"/>
      <c r="C720" s="1"/>
      <c r="F720" s="1"/>
      <c r="G720" s="1"/>
      <c r="H720" s="1"/>
      <c r="I720" s="1"/>
      <c r="J720" s="1"/>
      <c r="K720" s="1"/>
      <c r="Z720" s="1"/>
      <c r="AA720" s="1"/>
      <c r="AB720" s="3"/>
      <c r="AC720" s="4"/>
    </row>
    <row r="721" spans="1:29" ht="15.75" customHeight="1" x14ac:dyDescent="0.2">
      <c r="A721" s="1"/>
      <c r="C721" s="1"/>
      <c r="F721" s="1"/>
      <c r="G721" s="1"/>
      <c r="H721" s="1"/>
      <c r="I721" s="1"/>
      <c r="J721" s="1"/>
      <c r="K721" s="1"/>
      <c r="Z721" s="1"/>
      <c r="AA721" s="1"/>
      <c r="AB721" s="3"/>
      <c r="AC721" s="4"/>
    </row>
    <row r="722" spans="1:29" ht="15.75" customHeight="1" x14ac:dyDescent="0.2">
      <c r="A722" s="1"/>
      <c r="C722" s="1"/>
      <c r="F722" s="1"/>
      <c r="G722" s="1"/>
      <c r="H722" s="1"/>
      <c r="I722" s="1"/>
      <c r="J722" s="1"/>
      <c r="K722" s="1"/>
      <c r="Z722" s="1"/>
      <c r="AA722" s="1"/>
      <c r="AB722" s="3"/>
      <c r="AC722" s="4"/>
    </row>
    <row r="723" spans="1:29" ht="15.75" customHeight="1" x14ac:dyDescent="0.2">
      <c r="A723" s="1"/>
      <c r="C723" s="1"/>
      <c r="F723" s="1"/>
      <c r="G723" s="1"/>
      <c r="H723" s="1"/>
      <c r="I723" s="1"/>
      <c r="J723" s="1"/>
      <c r="K723" s="1"/>
      <c r="Z723" s="1"/>
      <c r="AA723" s="1"/>
      <c r="AB723" s="3"/>
      <c r="AC723" s="4"/>
    </row>
    <row r="724" spans="1:29" ht="15.75" customHeight="1" x14ac:dyDescent="0.2">
      <c r="A724" s="1"/>
      <c r="C724" s="1"/>
      <c r="F724" s="1"/>
      <c r="G724" s="1"/>
      <c r="H724" s="1"/>
      <c r="I724" s="1"/>
      <c r="J724" s="1"/>
      <c r="K724" s="1"/>
      <c r="Z724" s="1"/>
      <c r="AA724" s="1"/>
      <c r="AB724" s="3"/>
      <c r="AC724" s="4"/>
    </row>
    <row r="725" spans="1:29" ht="15.75" customHeight="1" x14ac:dyDescent="0.2">
      <c r="A725" s="1"/>
      <c r="C725" s="1"/>
      <c r="F725" s="1"/>
      <c r="G725" s="1"/>
      <c r="H725" s="1"/>
      <c r="I725" s="1"/>
      <c r="J725" s="1"/>
      <c r="K725" s="1"/>
      <c r="Z725" s="1"/>
      <c r="AA725" s="1"/>
      <c r="AB725" s="3"/>
      <c r="AC725" s="4"/>
    </row>
    <row r="726" spans="1:29" ht="15.75" customHeight="1" x14ac:dyDescent="0.2">
      <c r="A726" s="1"/>
      <c r="C726" s="1"/>
      <c r="F726" s="1"/>
      <c r="G726" s="1"/>
      <c r="H726" s="1"/>
      <c r="I726" s="1"/>
      <c r="J726" s="1"/>
      <c r="K726" s="1"/>
      <c r="Z726" s="1"/>
      <c r="AA726" s="1"/>
      <c r="AB726" s="3"/>
      <c r="AC726" s="4"/>
    </row>
    <row r="727" spans="1:29" ht="15.75" customHeight="1" x14ac:dyDescent="0.2">
      <c r="A727" s="1"/>
      <c r="C727" s="1"/>
      <c r="F727" s="1"/>
      <c r="G727" s="1"/>
      <c r="H727" s="1"/>
      <c r="I727" s="1"/>
      <c r="J727" s="1"/>
      <c r="K727" s="1"/>
      <c r="Z727" s="1"/>
      <c r="AA727" s="1"/>
      <c r="AB727" s="3"/>
      <c r="AC727" s="4"/>
    </row>
    <row r="728" spans="1:29" ht="15.75" customHeight="1" x14ac:dyDescent="0.2">
      <c r="A728" s="1"/>
      <c r="C728" s="1"/>
      <c r="F728" s="1"/>
      <c r="G728" s="1"/>
      <c r="H728" s="1"/>
      <c r="I728" s="1"/>
      <c r="J728" s="1"/>
      <c r="K728" s="1"/>
      <c r="Z728" s="1"/>
      <c r="AA728" s="1"/>
      <c r="AB728" s="3"/>
      <c r="AC728" s="4"/>
    </row>
    <row r="729" spans="1:29" ht="15.75" customHeight="1" x14ac:dyDescent="0.2">
      <c r="A729" s="1"/>
      <c r="C729" s="1"/>
      <c r="F729" s="1"/>
      <c r="G729" s="1"/>
      <c r="H729" s="1"/>
      <c r="I729" s="1"/>
      <c r="J729" s="1"/>
      <c r="K729" s="1"/>
      <c r="Z729" s="1"/>
      <c r="AA729" s="1"/>
      <c r="AB729" s="3"/>
      <c r="AC729" s="4"/>
    </row>
    <row r="730" spans="1:29" ht="15.75" customHeight="1" x14ac:dyDescent="0.2">
      <c r="A730" s="1"/>
      <c r="C730" s="1"/>
      <c r="F730" s="1"/>
      <c r="G730" s="1"/>
      <c r="H730" s="1"/>
      <c r="I730" s="1"/>
      <c r="J730" s="1"/>
      <c r="K730" s="1"/>
      <c r="Z730" s="1"/>
      <c r="AA730" s="1"/>
      <c r="AB730" s="3"/>
      <c r="AC730" s="4"/>
    </row>
    <row r="731" spans="1:29" ht="15.75" customHeight="1" x14ac:dyDescent="0.2">
      <c r="A731" s="1"/>
      <c r="C731" s="1"/>
      <c r="F731" s="1"/>
      <c r="G731" s="1"/>
      <c r="H731" s="1"/>
      <c r="I731" s="1"/>
      <c r="J731" s="1"/>
      <c r="K731" s="1"/>
      <c r="Z731" s="1"/>
      <c r="AA731" s="1"/>
      <c r="AB731" s="3"/>
      <c r="AC731" s="4"/>
    </row>
    <row r="732" spans="1:29" ht="15.75" customHeight="1" x14ac:dyDescent="0.2">
      <c r="A732" s="1"/>
      <c r="C732" s="1"/>
      <c r="F732" s="1"/>
      <c r="G732" s="1"/>
      <c r="H732" s="1"/>
      <c r="I732" s="1"/>
      <c r="J732" s="1"/>
      <c r="K732" s="1"/>
      <c r="Z732" s="1"/>
      <c r="AA732" s="1"/>
      <c r="AB732" s="3"/>
      <c r="AC732" s="4"/>
    </row>
    <row r="733" spans="1:29" ht="15.75" customHeight="1" x14ac:dyDescent="0.2">
      <c r="A733" s="1"/>
      <c r="C733" s="1"/>
      <c r="F733" s="1"/>
      <c r="G733" s="1"/>
      <c r="H733" s="1"/>
      <c r="I733" s="1"/>
      <c r="J733" s="1"/>
      <c r="K733" s="1"/>
      <c r="Z733" s="1"/>
      <c r="AA733" s="1"/>
      <c r="AB733" s="3"/>
      <c r="AC733" s="4"/>
    </row>
    <row r="734" spans="1:29" ht="15.75" customHeight="1" x14ac:dyDescent="0.2">
      <c r="A734" s="1"/>
      <c r="C734" s="1"/>
      <c r="F734" s="1"/>
      <c r="G734" s="1"/>
      <c r="H734" s="1"/>
      <c r="I734" s="1"/>
      <c r="J734" s="1"/>
      <c r="K734" s="1"/>
      <c r="Z734" s="1"/>
      <c r="AA734" s="1"/>
      <c r="AB734" s="3"/>
      <c r="AC734" s="4"/>
    </row>
    <row r="735" spans="1:29" ht="15.75" customHeight="1" x14ac:dyDescent="0.2">
      <c r="A735" s="1"/>
      <c r="C735" s="1"/>
      <c r="F735" s="1"/>
      <c r="G735" s="1"/>
      <c r="H735" s="1"/>
      <c r="I735" s="1"/>
      <c r="J735" s="1"/>
      <c r="K735" s="1"/>
      <c r="Z735" s="1"/>
      <c r="AA735" s="1"/>
      <c r="AB735" s="3"/>
      <c r="AC735" s="4"/>
    </row>
    <row r="736" spans="1:29" ht="15.75" customHeight="1" x14ac:dyDescent="0.2">
      <c r="A736" s="1"/>
      <c r="C736" s="1"/>
      <c r="F736" s="1"/>
      <c r="G736" s="1"/>
      <c r="H736" s="1"/>
      <c r="I736" s="1"/>
      <c r="J736" s="1"/>
      <c r="K736" s="1"/>
      <c r="Z736" s="1"/>
      <c r="AA736" s="1"/>
      <c r="AB736" s="3"/>
      <c r="AC736" s="4"/>
    </row>
    <row r="737" spans="1:29" ht="15.75" customHeight="1" x14ac:dyDescent="0.2">
      <c r="A737" s="1"/>
      <c r="C737" s="1"/>
      <c r="F737" s="1"/>
      <c r="G737" s="1"/>
      <c r="H737" s="1"/>
      <c r="I737" s="1"/>
      <c r="J737" s="1"/>
      <c r="K737" s="1"/>
      <c r="Z737" s="1"/>
      <c r="AA737" s="1"/>
      <c r="AB737" s="3"/>
      <c r="AC737" s="4"/>
    </row>
    <row r="738" spans="1:29" ht="15.75" customHeight="1" x14ac:dyDescent="0.2">
      <c r="A738" s="1"/>
      <c r="C738" s="1"/>
      <c r="F738" s="1"/>
      <c r="G738" s="1"/>
      <c r="H738" s="1"/>
      <c r="I738" s="1"/>
      <c r="J738" s="1"/>
      <c r="K738" s="1"/>
      <c r="Z738" s="1"/>
      <c r="AA738" s="1"/>
      <c r="AB738" s="3"/>
      <c r="AC738" s="4"/>
    </row>
    <row r="739" spans="1:29" ht="15.75" customHeight="1" x14ac:dyDescent="0.2">
      <c r="A739" s="1"/>
      <c r="C739" s="1"/>
      <c r="F739" s="1"/>
      <c r="G739" s="1"/>
      <c r="H739" s="1"/>
      <c r="I739" s="1"/>
      <c r="J739" s="1"/>
      <c r="K739" s="1"/>
      <c r="Z739" s="1"/>
      <c r="AA739" s="1"/>
      <c r="AB739" s="3"/>
      <c r="AC739" s="4"/>
    </row>
    <row r="740" spans="1:29" ht="15.75" customHeight="1" x14ac:dyDescent="0.2">
      <c r="A740" s="1"/>
      <c r="C740" s="1"/>
      <c r="F740" s="1"/>
      <c r="G740" s="1"/>
      <c r="H740" s="1"/>
      <c r="I740" s="1"/>
      <c r="J740" s="1"/>
      <c r="K740" s="1"/>
      <c r="Z740" s="1"/>
      <c r="AA740" s="1"/>
      <c r="AB740" s="3"/>
      <c r="AC740" s="4"/>
    </row>
    <row r="741" spans="1:29" ht="15.75" customHeight="1" x14ac:dyDescent="0.2">
      <c r="A741" s="1"/>
      <c r="C741" s="1"/>
      <c r="F741" s="1"/>
      <c r="G741" s="1"/>
      <c r="H741" s="1"/>
      <c r="I741" s="1"/>
      <c r="J741" s="1"/>
      <c r="K741" s="1"/>
      <c r="Z741" s="1"/>
      <c r="AA741" s="1"/>
      <c r="AB741" s="3"/>
      <c r="AC741" s="4"/>
    </row>
    <row r="742" spans="1:29" ht="15.75" customHeight="1" x14ac:dyDescent="0.2">
      <c r="A742" s="1"/>
      <c r="C742" s="1"/>
      <c r="F742" s="1"/>
      <c r="G742" s="1"/>
      <c r="H742" s="1"/>
      <c r="I742" s="1"/>
      <c r="J742" s="1"/>
      <c r="K742" s="1"/>
      <c r="Z742" s="1"/>
      <c r="AA742" s="1"/>
      <c r="AB742" s="3"/>
      <c r="AC742" s="4"/>
    </row>
    <row r="743" spans="1:29" ht="15.75" customHeight="1" x14ac:dyDescent="0.2">
      <c r="A743" s="1"/>
      <c r="C743" s="1"/>
      <c r="F743" s="1"/>
      <c r="G743" s="1"/>
      <c r="H743" s="1"/>
      <c r="I743" s="1"/>
      <c r="J743" s="1"/>
      <c r="K743" s="1"/>
      <c r="Z743" s="1"/>
      <c r="AA743" s="1"/>
      <c r="AB743" s="3"/>
      <c r="AC743" s="4"/>
    </row>
    <row r="744" spans="1:29" ht="15.75" customHeight="1" x14ac:dyDescent="0.2">
      <c r="A744" s="1"/>
      <c r="C744" s="1"/>
      <c r="F744" s="1"/>
      <c r="G744" s="1"/>
      <c r="H744" s="1"/>
      <c r="I744" s="1"/>
      <c r="J744" s="1"/>
      <c r="K744" s="1"/>
      <c r="Z744" s="1"/>
      <c r="AA744" s="1"/>
      <c r="AB744" s="3"/>
      <c r="AC744" s="4"/>
    </row>
    <row r="745" spans="1:29" ht="15.75" customHeight="1" x14ac:dyDescent="0.2">
      <c r="A745" s="1"/>
      <c r="C745" s="1"/>
      <c r="F745" s="1"/>
      <c r="G745" s="1"/>
      <c r="H745" s="1"/>
      <c r="I745" s="1"/>
      <c r="J745" s="1"/>
      <c r="K745" s="1"/>
      <c r="Z745" s="1"/>
      <c r="AA745" s="1"/>
      <c r="AB745" s="3"/>
      <c r="AC745" s="4"/>
    </row>
    <row r="746" spans="1:29" ht="15.75" customHeight="1" x14ac:dyDescent="0.2">
      <c r="A746" s="1"/>
      <c r="C746" s="1"/>
      <c r="F746" s="1"/>
      <c r="G746" s="1"/>
      <c r="H746" s="1"/>
      <c r="I746" s="1"/>
      <c r="J746" s="1"/>
      <c r="K746" s="1"/>
      <c r="Z746" s="1"/>
      <c r="AA746" s="1"/>
      <c r="AB746" s="3"/>
      <c r="AC746" s="4"/>
    </row>
    <row r="747" spans="1:29" ht="15.75" customHeight="1" x14ac:dyDescent="0.2">
      <c r="A747" s="1"/>
      <c r="C747" s="1"/>
      <c r="F747" s="1"/>
      <c r="G747" s="1"/>
      <c r="H747" s="1"/>
      <c r="I747" s="1"/>
      <c r="J747" s="1"/>
      <c r="K747" s="1"/>
      <c r="Z747" s="1"/>
      <c r="AA747" s="1"/>
      <c r="AB747" s="3"/>
      <c r="AC747" s="4"/>
    </row>
    <row r="748" spans="1:29" ht="15.75" customHeight="1" x14ac:dyDescent="0.2">
      <c r="A748" s="1"/>
      <c r="C748" s="1"/>
      <c r="F748" s="1"/>
      <c r="G748" s="1"/>
      <c r="H748" s="1"/>
      <c r="I748" s="1"/>
      <c r="J748" s="1"/>
      <c r="K748" s="1"/>
      <c r="Z748" s="1"/>
      <c r="AA748" s="1"/>
      <c r="AB748" s="3"/>
      <c r="AC748" s="4"/>
    </row>
    <row r="749" spans="1:29" ht="15.75" customHeight="1" x14ac:dyDescent="0.2">
      <c r="A749" s="1"/>
      <c r="C749" s="1"/>
      <c r="F749" s="1"/>
      <c r="G749" s="1"/>
      <c r="H749" s="1"/>
      <c r="I749" s="1"/>
      <c r="J749" s="1"/>
      <c r="K749" s="1"/>
      <c r="Z749" s="1"/>
      <c r="AA749" s="1"/>
      <c r="AB749" s="3"/>
      <c r="AC749" s="4"/>
    </row>
    <row r="750" spans="1:29" ht="15.75" customHeight="1" x14ac:dyDescent="0.2">
      <c r="A750" s="1"/>
      <c r="C750" s="1"/>
      <c r="F750" s="1"/>
      <c r="G750" s="1"/>
      <c r="H750" s="1"/>
      <c r="I750" s="1"/>
      <c r="J750" s="1"/>
      <c r="K750" s="1"/>
      <c r="Z750" s="1"/>
      <c r="AA750" s="1"/>
      <c r="AB750" s="3"/>
      <c r="AC750" s="4"/>
    </row>
    <row r="751" spans="1:29" ht="15.75" customHeight="1" x14ac:dyDescent="0.2">
      <c r="A751" s="1"/>
      <c r="C751" s="1"/>
      <c r="F751" s="1"/>
      <c r="G751" s="1"/>
      <c r="H751" s="1"/>
      <c r="I751" s="1"/>
      <c r="J751" s="1"/>
      <c r="K751" s="1"/>
      <c r="Z751" s="1"/>
      <c r="AA751" s="1"/>
      <c r="AB751" s="3"/>
      <c r="AC751" s="4"/>
    </row>
    <row r="752" spans="1:29" ht="15.75" customHeight="1" x14ac:dyDescent="0.2">
      <c r="A752" s="1"/>
      <c r="C752" s="1"/>
      <c r="F752" s="1"/>
      <c r="G752" s="1"/>
      <c r="H752" s="1"/>
      <c r="I752" s="1"/>
      <c r="J752" s="1"/>
      <c r="K752" s="1"/>
      <c r="Z752" s="1"/>
      <c r="AA752" s="1"/>
      <c r="AB752" s="3"/>
      <c r="AC752" s="4"/>
    </row>
    <row r="753" spans="1:29" ht="15.75" customHeight="1" x14ac:dyDescent="0.2">
      <c r="A753" s="1"/>
      <c r="C753" s="1"/>
      <c r="F753" s="1"/>
      <c r="G753" s="1"/>
      <c r="H753" s="1"/>
      <c r="I753" s="1"/>
      <c r="J753" s="1"/>
      <c r="K753" s="1"/>
      <c r="Z753" s="1"/>
      <c r="AA753" s="1"/>
      <c r="AB753" s="3"/>
      <c r="AC753" s="4"/>
    </row>
    <row r="754" spans="1:29" ht="15.75" customHeight="1" x14ac:dyDescent="0.2">
      <c r="A754" s="1"/>
      <c r="C754" s="1"/>
      <c r="F754" s="1"/>
      <c r="G754" s="1"/>
      <c r="H754" s="1"/>
      <c r="I754" s="1"/>
      <c r="J754" s="1"/>
      <c r="K754" s="1"/>
      <c r="Z754" s="1"/>
      <c r="AA754" s="1"/>
      <c r="AB754" s="3"/>
      <c r="AC754" s="4"/>
    </row>
    <row r="755" spans="1:29" ht="15.75" customHeight="1" x14ac:dyDescent="0.2">
      <c r="A755" s="1"/>
      <c r="C755" s="1"/>
      <c r="F755" s="1"/>
      <c r="G755" s="1"/>
      <c r="H755" s="1"/>
      <c r="I755" s="1"/>
      <c r="J755" s="1"/>
      <c r="K755" s="1"/>
      <c r="Z755" s="1"/>
      <c r="AA755" s="1"/>
      <c r="AB755" s="3"/>
      <c r="AC755" s="4"/>
    </row>
    <row r="756" spans="1:29" ht="15.75" customHeight="1" x14ac:dyDescent="0.2">
      <c r="A756" s="1"/>
      <c r="C756" s="1"/>
      <c r="F756" s="1"/>
      <c r="G756" s="1"/>
      <c r="H756" s="1"/>
      <c r="I756" s="1"/>
      <c r="J756" s="1"/>
      <c r="K756" s="1"/>
      <c r="Z756" s="1"/>
      <c r="AA756" s="1"/>
      <c r="AB756" s="3"/>
      <c r="AC756" s="4"/>
    </row>
    <row r="757" spans="1:29" ht="15.75" customHeight="1" x14ac:dyDescent="0.2">
      <c r="A757" s="1"/>
      <c r="C757" s="1"/>
      <c r="F757" s="1"/>
      <c r="G757" s="1"/>
      <c r="H757" s="1"/>
      <c r="I757" s="1"/>
      <c r="J757" s="1"/>
      <c r="K757" s="1"/>
      <c r="Z757" s="1"/>
      <c r="AA757" s="1"/>
      <c r="AB757" s="3"/>
      <c r="AC757" s="4"/>
    </row>
    <row r="758" spans="1:29" ht="15.75" customHeight="1" x14ac:dyDescent="0.2">
      <c r="A758" s="1"/>
      <c r="C758" s="1"/>
      <c r="F758" s="1"/>
      <c r="G758" s="1"/>
      <c r="H758" s="1"/>
      <c r="I758" s="1"/>
      <c r="J758" s="1"/>
      <c r="K758" s="1"/>
      <c r="Z758" s="1"/>
      <c r="AA758" s="1"/>
      <c r="AB758" s="3"/>
      <c r="AC758" s="4"/>
    </row>
    <row r="759" spans="1:29" ht="15.75" customHeight="1" x14ac:dyDescent="0.2">
      <c r="A759" s="1"/>
      <c r="C759" s="1"/>
      <c r="F759" s="1"/>
      <c r="G759" s="1"/>
      <c r="H759" s="1"/>
      <c r="I759" s="1"/>
      <c r="J759" s="1"/>
      <c r="K759" s="1"/>
      <c r="Z759" s="1"/>
      <c r="AA759" s="1"/>
      <c r="AB759" s="3"/>
      <c r="AC759" s="4"/>
    </row>
    <row r="760" spans="1:29" ht="15.75" customHeight="1" x14ac:dyDescent="0.2">
      <c r="A760" s="1"/>
      <c r="C760" s="1"/>
      <c r="F760" s="1"/>
      <c r="G760" s="1"/>
      <c r="H760" s="1"/>
      <c r="I760" s="1"/>
      <c r="J760" s="1"/>
      <c r="K760" s="1"/>
      <c r="Z760" s="1"/>
      <c r="AA760" s="1"/>
      <c r="AB760" s="3"/>
      <c r="AC760" s="4"/>
    </row>
    <row r="761" spans="1:29" ht="15.75" customHeight="1" x14ac:dyDescent="0.2">
      <c r="A761" s="1"/>
      <c r="C761" s="1"/>
      <c r="F761" s="1"/>
      <c r="G761" s="1"/>
      <c r="H761" s="1"/>
      <c r="I761" s="1"/>
      <c r="J761" s="1"/>
      <c r="K761" s="1"/>
      <c r="Z761" s="1"/>
      <c r="AA761" s="1"/>
      <c r="AB761" s="3"/>
      <c r="AC761" s="4"/>
    </row>
    <row r="762" spans="1:29" ht="15.75" customHeight="1" x14ac:dyDescent="0.2">
      <c r="A762" s="1"/>
      <c r="C762" s="1"/>
      <c r="F762" s="1"/>
      <c r="G762" s="1"/>
      <c r="H762" s="1"/>
      <c r="I762" s="1"/>
      <c r="J762" s="1"/>
      <c r="K762" s="1"/>
      <c r="Z762" s="1"/>
      <c r="AA762" s="1"/>
      <c r="AB762" s="3"/>
      <c r="AC762" s="4"/>
    </row>
    <row r="763" spans="1:29" ht="15.75" customHeight="1" x14ac:dyDescent="0.2">
      <c r="A763" s="1"/>
      <c r="C763" s="1"/>
      <c r="F763" s="1"/>
      <c r="G763" s="1"/>
      <c r="H763" s="1"/>
      <c r="I763" s="1"/>
      <c r="J763" s="1"/>
      <c r="K763" s="1"/>
      <c r="Z763" s="1"/>
      <c r="AA763" s="1"/>
      <c r="AB763" s="3"/>
      <c r="AC763" s="4"/>
    </row>
    <row r="764" spans="1:29" ht="15.75" customHeight="1" x14ac:dyDescent="0.2">
      <c r="A764" s="1"/>
      <c r="C764" s="1"/>
      <c r="F764" s="1"/>
      <c r="G764" s="1"/>
      <c r="H764" s="1"/>
      <c r="I764" s="1"/>
      <c r="J764" s="1"/>
      <c r="K764" s="1"/>
      <c r="Z764" s="1"/>
      <c r="AA764" s="1"/>
      <c r="AB764" s="3"/>
      <c r="AC764" s="4"/>
    </row>
    <row r="765" spans="1:29" ht="15.75" customHeight="1" x14ac:dyDescent="0.2">
      <c r="A765" s="1"/>
      <c r="C765" s="1"/>
      <c r="F765" s="1"/>
      <c r="G765" s="1"/>
      <c r="H765" s="1"/>
      <c r="I765" s="1"/>
      <c r="J765" s="1"/>
      <c r="K765" s="1"/>
      <c r="Z765" s="1"/>
      <c r="AA765" s="1"/>
      <c r="AB765" s="3"/>
      <c r="AC765" s="4"/>
    </row>
    <row r="766" spans="1:29" ht="15.75" customHeight="1" x14ac:dyDescent="0.2">
      <c r="A766" s="1"/>
      <c r="C766" s="1"/>
      <c r="F766" s="1"/>
      <c r="G766" s="1"/>
      <c r="H766" s="1"/>
      <c r="I766" s="1"/>
      <c r="J766" s="1"/>
      <c r="K766" s="1"/>
      <c r="Z766" s="1"/>
      <c r="AA766" s="1"/>
      <c r="AB766" s="3"/>
      <c r="AC766" s="4"/>
    </row>
    <row r="767" spans="1:29" ht="15.75" customHeight="1" x14ac:dyDescent="0.2">
      <c r="A767" s="1"/>
      <c r="C767" s="1"/>
      <c r="F767" s="1"/>
      <c r="G767" s="1"/>
      <c r="H767" s="1"/>
      <c r="I767" s="1"/>
      <c r="J767" s="1"/>
      <c r="K767" s="1"/>
      <c r="Z767" s="1"/>
      <c r="AA767" s="1"/>
      <c r="AB767" s="3"/>
      <c r="AC767" s="4"/>
    </row>
    <row r="768" spans="1:29" ht="15.75" customHeight="1" x14ac:dyDescent="0.2">
      <c r="A768" s="1"/>
      <c r="C768" s="1"/>
      <c r="F768" s="1"/>
      <c r="G768" s="1"/>
      <c r="H768" s="1"/>
      <c r="I768" s="1"/>
      <c r="J768" s="1"/>
      <c r="K768" s="1"/>
      <c r="Z768" s="1"/>
      <c r="AA768" s="1"/>
      <c r="AB768" s="3"/>
      <c r="AC768" s="4"/>
    </row>
    <row r="769" spans="1:29" ht="15.75" customHeight="1" x14ac:dyDescent="0.2">
      <c r="A769" s="1"/>
      <c r="C769" s="1"/>
      <c r="F769" s="1"/>
      <c r="G769" s="1"/>
      <c r="H769" s="1"/>
      <c r="I769" s="1"/>
      <c r="J769" s="1"/>
      <c r="K769" s="1"/>
      <c r="Z769" s="1"/>
      <c r="AA769" s="1"/>
      <c r="AB769" s="3"/>
      <c r="AC769" s="4"/>
    </row>
    <row r="770" spans="1:29" ht="15.75" customHeight="1" x14ac:dyDescent="0.2">
      <c r="A770" s="1"/>
      <c r="C770" s="1"/>
      <c r="F770" s="1"/>
      <c r="G770" s="1"/>
      <c r="H770" s="1"/>
      <c r="I770" s="1"/>
      <c r="J770" s="1"/>
      <c r="K770" s="1"/>
      <c r="Z770" s="1"/>
      <c r="AA770" s="1"/>
      <c r="AB770" s="3"/>
      <c r="AC770" s="4"/>
    </row>
    <row r="771" spans="1:29" ht="15.75" customHeight="1" x14ac:dyDescent="0.2">
      <c r="A771" s="1"/>
      <c r="C771" s="1"/>
      <c r="F771" s="1"/>
      <c r="G771" s="1"/>
      <c r="H771" s="1"/>
      <c r="I771" s="1"/>
      <c r="J771" s="1"/>
      <c r="K771" s="1"/>
      <c r="Z771" s="1"/>
      <c r="AA771" s="1"/>
      <c r="AB771" s="3"/>
      <c r="AC771" s="4"/>
    </row>
    <row r="772" spans="1:29" ht="15.75" customHeight="1" x14ac:dyDescent="0.2">
      <c r="A772" s="1"/>
      <c r="C772" s="1"/>
      <c r="F772" s="1"/>
      <c r="G772" s="1"/>
      <c r="H772" s="1"/>
      <c r="I772" s="1"/>
      <c r="J772" s="1"/>
      <c r="K772" s="1"/>
      <c r="Z772" s="1"/>
      <c r="AA772" s="1"/>
      <c r="AB772" s="3"/>
      <c r="AC772" s="4"/>
    </row>
    <row r="773" spans="1:29" ht="15.75" customHeight="1" x14ac:dyDescent="0.2">
      <c r="A773" s="1"/>
      <c r="C773" s="1"/>
      <c r="F773" s="1"/>
      <c r="G773" s="1"/>
      <c r="H773" s="1"/>
      <c r="I773" s="1"/>
      <c r="J773" s="1"/>
      <c r="K773" s="1"/>
      <c r="Z773" s="1"/>
      <c r="AA773" s="1"/>
      <c r="AB773" s="3"/>
      <c r="AC773" s="4"/>
    </row>
    <row r="774" spans="1:29" ht="15.75" customHeight="1" x14ac:dyDescent="0.2">
      <c r="A774" s="1"/>
      <c r="C774" s="1"/>
      <c r="F774" s="1"/>
      <c r="G774" s="1"/>
      <c r="H774" s="1"/>
      <c r="I774" s="1"/>
      <c r="J774" s="1"/>
      <c r="K774" s="1"/>
      <c r="Z774" s="1"/>
      <c r="AA774" s="1"/>
      <c r="AB774" s="3"/>
      <c r="AC774" s="4"/>
    </row>
    <row r="775" spans="1:29" ht="15.75" customHeight="1" x14ac:dyDescent="0.2">
      <c r="A775" s="1"/>
      <c r="C775" s="1"/>
      <c r="F775" s="1"/>
      <c r="G775" s="1"/>
      <c r="H775" s="1"/>
      <c r="I775" s="1"/>
      <c r="J775" s="1"/>
      <c r="K775" s="1"/>
      <c r="Z775" s="1"/>
      <c r="AA775" s="1"/>
      <c r="AB775" s="3"/>
      <c r="AC775" s="4"/>
    </row>
    <row r="776" spans="1:29" ht="15.75" customHeight="1" x14ac:dyDescent="0.2">
      <c r="A776" s="1"/>
      <c r="C776" s="1"/>
      <c r="F776" s="1"/>
      <c r="G776" s="1"/>
      <c r="H776" s="1"/>
      <c r="I776" s="1"/>
      <c r="J776" s="1"/>
      <c r="K776" s="1"/>
      <c r="Z776" s="1"/>
      <c r="AA776" s="1"/>
      <c r="AB776" s="3"/>
      <c r="AC776" s="4"/>
    </row>
    <row r="777" spans="1:29" ht="15.75" customHeight="1" x14ac:dyDescent="0.2">
      <c r="A777" s="1"/>
      <c r="C777" s="1"/>
      <c r="F777" s="1"/>
      <c r="G777" s="1"/>
      <c r="H777" s="1"/>
      <c r="I777" s="1"/>
      <c r="J777" s="1"/>
      <c r="K777" s="1"/>
      <c r="Z777" s="1"/>
      <c r="AA777" s="1"/>
      <c r="AB777" s="3"/>
      <c r="AC777" s="4"/>
    </row>
    <row r="778" spans="1:29" ht="15.75" customHeight="1" x14ac:dyDescent="0.2">
      <c r="A778" s="1"/>
      <c r="C778" s="1"/>
      <c r="F778" s="1"/>
      <c r="G778" s="1"/>
      <c r="H778" s="1"/>
      <c r="I778" s="1"/>
      <c r="J778" s="1"/>
      <c r="K778" s="1"/>
      <c r="Z778" s="1"/>
      <c r="AA778" s="1"/>
      <c r="AB778" s="3"/>
      <c r="AC778" s="4"/>
    </row>
    <row r="779" spans="1:29" ht="15.75" customHeight="1" x14ac:dyDescent="0.2">
      <c r="A779" s="1"/>
      <c r="C779" s="1"/>
      <c r="F779" s="1"/>
      <c r="G779" s="1"/>
      <c r="H779" s="1"/>
      <c r="I779" s="1"/>
      <c r="J779" s="1"/>
      <c r="K779" s="1"/>
      <c r="Z779" s="1"/>
      <c r="AA779" s="1"/>
      <c r="AB779" s="3"/>
      <c r="AC779" s="4"/>
    </row>
    <row r="780" spans="1:29" ht="15.75" customHeight="1" x14ac:dyDescent="0.2">
      <c r="A780" s="1"/>
      <c r="C780" s="1"/>
      <c r="F780" s="1"/>
      <c r="G780" s="1"/>
      <c r="H780" s="1"/>
      <c r="I780" s="1"/>
      <c r="J780" s="1"/>
      <c r="K780" s="1"/>
      <c r="Z780" s="1"/>
      <c r="AA780" s="1"/>
      <c r="AB780" s="3"/>
      <c r="AC780" s="4"/>
    </row>
    <row r="781" spans="1:29" ht="15.75" customHeight="1" x14ac:dyDescent="0.2">
      <c r="A781" s="1"/>
      <c r="C781" s="1"/>
      <c r="F781" s="1"/>
      <c r="G781" s="1"/>
      <c r="H781" s="1"/>
      <c r="I781" s="1"/>
      <c r="J781" s="1"/>
      <c r="K781" s="1"/>
      <c r="Z781" s="1"/>
      <c r="AA781" s="1"/>
      <c r="AB781" s="3"/>
      <c r="AC781" s="4"/>
    </row>
    <row r="782" spans="1:29" ht="15.75" customHeight="1" x14ac:dyDescent="0.2">
      <c r="A782" s="1"/>
      <c r="C782" s="1"/>
      <c r="F782" s="1"/>
      <c r="G782" s="1"/>
      <c r="H782" s="1"/>
      <c r="I782" s="1"/>
      <c r="J782" s="1"/>
      <c r="K782" s="1"/>
      <c r="Z782" s="1"/>
      <c r="AA782" s="1"/>
      <c r="AB782" s="3"/>
      <c r="AC782" s="4"/>
    </row>
    <row r="783" spans="1:29" ht="15.75" customHeight="1" x14ac:dyDescent="0.2">
      <c r="A783" s="1"/>
      <c r="C783" s="1"/>
      <c r="F783" s="1"/>
      <c r="G783" s="1"/>
      <c r="H783" s="1"/>
      <c r="I783" s="1"/>
      <c r="J783" s="1"/>
      <c r="K783" s="1"/>
      <c r="Z783" s="1"/>
      <c r="AA783" s="1"/>
      <c r="AB783" s="3"/>
      <c r="AC783" s="4"/>
    </row>
    <row r="784" spans="1:29" ht="15.75" customHeight="1" x14ac:dyDescent="0.2">
      <c r="A784" s="1"/>
      <c r="C784" s="1"/>
      <c r="F784" s="1"/>
      <c r="G784" s="1"/>
      <c r="H784" s="1"/>
      <c r="I784" s="1"/>
      <c r="J784" s="1"/>
      <c r="K784" s="1"/>
      <c r="Z784" s="1"/>
      <c r="AA784" s="1"/>
      <c r="AB784" s="3"/>
      <c r="AC784" s="4"/>
    </row>
    <row r="785" spans="1:29" ht="15.75" customHeight="1" x14ac:dyDescent="0.2">
      <c r="A785" s="1"/>
      <c r="C785" s="1"/>
      <c r="F785" s="1"/>
      <c r="G785" s="1"/>
      <c r="H785" s="1"/>
      <c r="I785" s="1"/>
      <c r="J785" s="1"/>
      <c r="K785" s="1"/>
      <c r="Z785" s="1"/>
      <c r="AA785" s="1"/>
      <c r="AB785" s="3"/>
      <c r="AC785" s="4"/>
    </row>
    <row r="786" spans="1:29" ht="15.75" customHeight="1" x14ac:dyDescent="0.2">
      <c r="A786" s="1"/>
      <c r="C786" s="1"/>
      <c r="F786" s="1"/>
      <c r="G786" s="1"/>
      <c r="H786" s="1"/>
      <c r="I786" s="1"/>
      <c r="J786" s="1"/>
      <c r="K786" s="1"/>
      <c r="Z786" s="1"/>
      <c r="AA786" s="1"/>
      <c r="AB786" s="3"/>
      <c r="AC786" s="4"/>
    </row>
    <row r="787" spans="1:29" ht="15.75" customHeight="1" x14ac:dyDescent="0.2">
      <c r="A787" s="1"/>
      <c r="C787" s="1"/>
      <c r="F787" s="1"/>
      <c r="G787" s="1"/>
      <c r="H787" s="1"/>
      <c r="I787" s="1"/>
      <c r="J787" s="1"/>
      <c r="K787" s="1"/>
      <c r="Z787" s="1"/>
      <c r="AA787" s="1"/>
      <c r="AB787" s="3"/>
      <c r="AC787" s="4"/>
    </row>
    <row r="788" spans="1:29" ht="15.75" customHeight="1" x14ac:dyDescent="0.2">
      <c r="A788" s="1"/>
      <c r="C788" s="1"/>
      <c r="F788" s="1"/>
      <c r="G788" s="1"/>
      <c r="H788" s="1"/>
      <c r="I788" s="1"/>
      <c r="J788" s="1"/>
      <c r="K788" s="1"/>
      <c r="Z788" s="1"/>
      <c r="AA788" s="1"/>
      <c r="AB788" s="3"/>
      <c r="AC788" s="4"/>
    </row>
    <row r="789" spans="1:29" ht="15.75" customHeight="1" x14ac:dyDescent="0.2">
      <c r="A789" s="1"/>
      <c r="C789" s="1"/>
      <c r="F789" s="1"/>
      <c r="G789" s="1"/>
      <c r="H789" s="1"/>
      <c r="I789" s="1"/>
      <c r="J789" s="1"/>
      <c r="K789" s="1"/>
      <c r="Z789" s="1"/>
      <c r="AA789" s="1"/>
      <c r="AB789" s="3"/>
      <c r="AC789" s="4"/>
    </row>
    <row r="790" spans="1:29" ht="15.75" customHeight="1" x14ac:dyDescent="0.2">
      <c r="A790" s="1"/>
      <c r="C790" s="1"/>
      <c r="F790" s="1"/>
      <c r="G790" s="1"/>
      <c r="H790" s="1"/>
      <c r="I790" s="1"/>
      <c r="J790" s="1"/>
      <c r="K790" s="1"/>
      <c r="Z790" s="1"/>
      <c r="AA790" s="1"/>
      <c r="AB790" s="3"/>
      <c r="AC790" s="4"/>
    </row>
    <row r="791" spans="1:29" ht="15.75" customHeight="1" x14ac:dyDescent="0.2">
      <c r="A791" s="1"/>
      <c r="C791" s="1"/>
      <c r="F791" s="1"/>
      <c r="G791" s="1"/>
      <c r="H791" s="1"/>
      <c r="I791" s="1"/>
      <c r="J791" s="1"/>
      <c r="K791" s="1"/>
      <c r="Z791" s="1"/>
      <c r="AA791" s="1"/>
      <c r="AB791" s="3"/>
      <c r="AC791" s="4"/>
    </row>
    <row r="792" spans="1:29" ht="15.75" customHeight="1" x14ac:dyDescent="0.2">
      <c r="A792" s="1"/>
      <c r="C792" s="1"/>
      <c r="F792" s="1"/>
      <c r="G792" s="1"/>
      <c r="H792" s="1"/>
      <c r="I792" s="1"/>
      <c r="J792" s="1"/>
      <c r="K792" s="1"/>
      <c r="Z792" s="1"/>
      <c r="AA792" s="1"/>
      <c r="AB792" s="3"/>
      <c r="AC792" s="4"/>
    </row>
    <row r="793" spans="1:29" ht="15.75" customHeight="1" x14ac:dyDescent="0.2">
      <c r="A793" s="1"/>
      <c r="C793" s="1"/>
      <c r="F793" s="1"/>
      <c r="G793" s="1"/>
      <c r="H793" s="1"/>
      <c r="I793" s="1"/>
      <c r="J793" s="1"/>
      <c r="K793" s="1"/>
      <c r="Z793" s="1"/>
      <c r="AA793" s="1"/>
      <c r="AB793" s="3"/>
      <c r="AC793" s="4"/>
    </row>
    <row r="794" spans="1:29" ht="15.75" customHeight="1" x14ac:dyDescent="0.2">
      <c r="A794" s="1"/>
      <c r="C794" s="1"/>
      <c r="F794" s="1"/>
      <c r="G794" s="1"/>
      <c r="H794" s="1"/>
      <c r="I794" s="1"/>
      <c r="J794" s="1"/>
      <c r="K794" s="1"/>
      <c r="Z794" s="1"/>
      <c r="AA794" s="1"/>
      <c r="AB794" s="3"/>
      <c r="AC794" s="4"/>
    </row>
    <row r="795" spans="1:29" ht="15.75" customHeight="1" x14ac:dyDescent="0.2">
      <c r="A795" s="1"/>
      <c r="C795" s="1"/>
      <c r="F795" s="1"/>
      <c r="G795" s="1"/>
      <c r="H795" s="1"/>
      <c r="I795" s="1"/>
      <c r="J795" s="1"/>
      <c r="K795" s="1"/>
      <c r="Z795" s="1"/>
      <c r="AA795" s="1"/>
      <c r="AB795" s="3"/>
      <c r="AC795" s="4"/>
    </row>
    <row r="796" spans="1:29" ht="15.75" customHeight="1" x14ac:dyDescent="0.2">
      <c r="A796" s="1"/>
      <c r="C796" s="1"/>
      <c r="F796" s="1"/>
      <c r="G796" s="1"/>
      <c r="H796" s="1"/>
      <c r="I796" s="1"/>
      <c r="J796" s="1"/>
      <c r="K796" s="1"/>
      <c r="Z796" s="1"/>
      <c r="AA796" s="1"/>
      <c r="AB796" s="3"/>
      <c r="AC796" s="4"/>
    </row>
    <row r="797" spans="1:29" ht="15.75" customHeight="1" x14ac:dyDescent="0.2">
      <c r="A797" s="1"/>
      <c r="C797" s="1"/>
      <c r="F797" s="1"/>
      <c r="G797" s="1"/>
      <c r="H797" s="1"/>
      <c r="I797" s="1"/>
      <c r="J797" s="1"/>
      <c r="K797" s="1"/>
      <c r="Z797" s="1"/>
      <c r="AA797" s="1"/>
      <c r="AB797" s="3"/>
      <c r="AC797" s="4"/>
    </row>
    <row r="798" spans="1:29" ht="15.75" customHeight="1" x14ac:dyDescent="0.2">
      <c r="A798" s="1"/>
      <c r="C798" s="1"/>
      <c r="F798" s="1"/>
      <c r="G798" s="1"/>
      <c r="H798" s="1"/>
      <c r="I798" s="1"/>
      <c r="J798" s="1"/>
      <c r="K798" s="1"/>
      <c r="Z798" s="1"/>
      <c r="AA798" s="1"/>
      <c r="AB798" s="3"/>
      <c r="AC798" s="4"/>
    </row>
    <row r="799" spans="1:29" ht="15.75" customHeight="1" x14ac:dyDescent="0.2">
      <c r="A799" s="1"/>
      <c r="C799" s="1"/>
      <c r="F799" s="1"/>
      <c r="G799" s="1"/>
      <c r="H799" s="1"/>
      <c r="I799" s="1"/>
      <c r="J799" s="1"/>
      <c r="K799" s="1"/>
      <c r="Z799" s="1"/>
      <c r="AA799" s="1"/>
      <c r="AB799" s="3"/>
      <c r="AC799" s="4"/>
    </row>
    <row r="800" spans="1:29" ht="15.75" customHeight="1" x14ac:dyDescent="0.2">
      <c r="A800" s="1"/>
      <c r="C800" s="1"/>
      <c r="F800" s="1"/>
      <c r="G800" s="1"/>
      <c r="H800" s="1"/>
      <c r="I800" s="1"/>
      <c r="J800" s="1"/>
      <c r="K800" s="1"/>
      <c r="Z800" s="1"/>
      <c r="AA800" s="1"/>
      <c r="AB800" s="3"/>
      <c r="AC800" s="4"/>
    </row>
    <row r="801" spans="1:29" ht="15.75" customHeight="1" x14ac:dyDescent="0.2">
      <c r="A801" s="1"/>
      <c r="C801" s="1"/>
      <c r="F801" s="1"/>
      <c r="G801" s="1"/>
      <c r="H801" s="1"/>
      <c r="I801" s="1"/>
      <c r="J801" s="1"/>
      <c r="K801" s="1"/>
      <c r="Z801" s="1"/>
      <c r="AA801" s="1"/>
      <c r="AB801" s="3"/>
      <c r="AC801" s="4"/>
    </row>
    <row r="802" spans="1:29" ht="15.75" customHeight="1" x14ac:dyDescent="0.2">
      <c r="A802" s="1"/>
      <c r="C802" s="1"/>
      <c r="F802" s="1"/>
      <c r="G802" s="1"/>
      <c r="H802" s="1"/>
      <c r="I802" s="1"/>
      <c r="J802" s="1"/>
      <c r="K802" s="1"/>
      <c r="Z802" s="1"/>
      <c r="AA802" s="1"/>
      <c r="AB802" s="3"/>
      <c r="AC802" s="4"/>
    </row>
    <row r="803" spans="1:29" ht="15.75" customHeight="1" x14ac:dyDescent="0.2">
      <c r="A803" s="1"/>
      <c r="C803" s="1"/>
      <c r="F803" s="1"/>
      <c r="G803" s="1"/>
      <c r="H803" s="1"/>
      <c r="I803" s="1"/>
      <c r="J803" s="1"/>
      <c r="K803" s="1"/>
      <c r="Z803" s="1"/>
      <c r="AA803" s="1"/>
      <c r="AB803" s="3"/>
      <c r="AC803" s="4"/>
    </row>
    <row r="804" spans="1:29" ht="15.75" customHeight="1" x14ac:dyDescent="0.2">
      <c r="A804" s="1"/>
      <c r="C804" s="1"/>
      <c r="F804" s="1"/>
      <c r="G804" s="1"/>
      <c r="H804" s="1"/>
      <c r="I804" s="1"/>
      <c r="J804" s="1"/>
      <c r="K804" s="1"/>
      <c r="Z804" s="1"/>
      <c r="AA804" s="1"/>
      <c r="AB804" s="3"/>
      <c r="AC804" s="4"/>
    </row>
    <row r="805" spans="1:29" ht="15.75" customHeight="1" x14ac:dyDescent="0.2">
      <c r="A805" s="1"/>
      <c r="C805" s="1"/>
      <c r="F805" s="1"/>
      <c r="G805" s="1"/>
      <c r="H805" s="1"/>
      <c r="I805" s="1"/>
      <c r="J805" s="1"/>
      <c r="K805" s="1"/>
      <c r="Z805" s="1"/>
      <c r="AA805" s="1"/>
      <c r="AB805" s="3"/>
      <c r="AC805" s="4"/>
    </row>
    <row r="806" spans="1:29" ht="15.75" customHeight="1" x14ac:dyDescent="0.2">
      <c r="A806" s="1"/>
      <c r="C806" s="1"/>
      <c r="F806" s="1"/>
      <c r="G806" s="1"/>
      <c r="H806" s="1"/>
      <c r="I806" s="1"/>
      <c r="J806" s="1"/>
      <c r="K806" s="1"/>
      <c r="Z806" s="1"/>
      <c r="AA806" s="1"/>
      <c r="AB806" s="3"/>
      <c r="AC806" s="4"/>
    </row>
    <row r="807" spans="1:29" ht="15.75" customHeight="1" x14ac:dyDescent="0.2">
      <c r="A807" s="1"/>
      <c r="C807" s="1"/>
      <c r="F807" s="1"/>
      <c r="G807" s="1"/>
      <c r="H807" s="1"/>
      <c r="I807" s="1"/>
      <c r="J807" s="1"/>
      <c r="K807" s="1"/>
      <c r="Z807" s="1"/>
      <c r="AA807" s="1"/>
      <c r="AB807" s="3"/>
      <c r="AC807" s="4"/>
    </row>
    <row r="808" spans="1:29" ht="15.75" customHeight="1" x14ac:dyDescent="0.2">
      <c r="A808" s="1"/>
      <c r="C808" s="1"/>
      <c r="F808" s="1"/>
      <c r="G808" s="1"/>
      <c r="H808" s="1"/>
      <c r="I808" s="1"/>
      <c r="J808" s="1"/>
      <c r="K808" s="1"/>
      <c r="Z808" s="1"/>
      <c r="AA808" s="1"/>
      <c r="AB808" s="3"/>
      <c r="AC808" s="4"/>
    </row>
    <row r="809" spans="1:29" ht="15.75" customHeight="1" x14ac:dyDescent="0.2">
      <c r="A809" s="1"/>
      <c r="C809" s="1"/>
      <c r="F809" s="1"/>
      <c r="G809" s="1"/>
      <c r="H809" s="1"/>
      <c r="I809" s="1"/>
      <c r="J809" s="1"/>
      <c r="K809" s="1"/>
      <c r="Z809" s="1"/>
      <c r="AA809" s="1"/>
      <c r="AB809" s="3"/>
      <c r="AC809" s="4"/>
    </row>
    <row r="810" spans="1:29" ht="15.75" customHeight="1" x14ac:dyDescent="0.2">
      <c r="A810" s="1"/>
      <c r="C810" s="1"/>
      <c r="F810" s="1"/>
      <c r="G810" s="1"/>
      <c r="H810" s="1"/>
      <c r="I810" s="1"/>
      <c r="J810" s="1"/>
      <c r="K810" s="1"/>
      <c r="Z810" s="1"/>
      <c r="AA810" s="1"/>
      <c r="AB810" s="3"/>
      <c r="AC810" s="4"/>
    </row>
    <row r="811" spans="1:29" ht="15.75" customHeight="1" x14ac:dyDescent="0.2">
      <c r="A811" s="1"/>
      <c r="C811" s="1"/>
      <c r="F811" s="1"/>
      <c r="G811" s="1"/>
      <c r="H811" s="1"/>
      <c r="I811" s="1"/>
      <c r="J811" s="1"/>
      <c r="K811" s="1"/>
      <c r="Z811" s="1"/>
      <c r="AA811" s="1"/>
      <c r="AB811" s="3"/>
      <c r="AC811" s="4"/>
    </row>
    <row r="812" spans="1:29" ht="15.75" customHeight="1" x14ac:dyDescent="0.2">
      <c r="A812" s="1"/>
      <c r="C812" s="1"/>
      <c r="F812" s="1"/>
      <c r="G812" s="1"/>
      <c r="H812" s="1"/>
      <c r="I812" s="1"/>
      <c r="J812" s="1"/>
      <c r="K812" s="1"/>
      <c r="Z812" s="1"/>
      <c r="AA812" s="1"/>
      <c r="AB812" s="3"/>
      <c r="AC812" s="4"/>
    </row>
    <row r="813" spans="1:29" ht="15.75" customHeight="1" x14ac:dyDescent="0.2">
      <c r="A813" s="1"/>
      <c r="C813" s="1"/>
      <c r="F813" s="1"/>
      <c r="G813" s="1"/>
      <c r="H813" s="1"/>
      <c r="I813" s="1"/>
      <c r="J813" s="1"/>
      <c r="K813" s="1"/>
      <c r="Z813" s="1"/>
      <c r="AA813" s="1"/>
      <c r="AB813" s="3"/>
      <c r="AC813" s="4"/>
    </row>
    <row r="814" spans="1:29" ht="15.75" customHeight="1" x14ac:dyDescent="0.2">
      <c r="A814" s="1"/>
      <c r="C814" s="1"/>
      <c r="F814" s="1"/>
      <c r="G814" s="1"/>
      <c r="H814" s="1"/>
      <c r="I814" s="1"/>
      <c r="J814" s="1"/>
      <c r="K814" s="1"/>
      <c r="Z814" s="1"/>
      <c r="AA814" s="1"/>
      <c r="AB814" s="3"/>
      <c r="AC814" s="4"/>
    </row>
    <row r="815" spans="1:29" ht="15.75" customHeight="1" x14ac:dyDescent="0.2">
      <c r="A815" s="1"/>
      <c r="C815" s="1"/>
      <c r="F815" s="1"/>
      <c r="G815" s="1"/>
      <c r="H815" s="1"/>
      <c r="I815" s="1"/>
      <c r="J815" s="1"/>
      <c r="K815" s="1"/>
      <c r="Z815" s="1"/>
      <c r="AA815" s="1"/>
      <c r="AB815" s="3"/>
      <c r="AC815" s="4"/>
    </row>
    <row r="816" spans="1:29" ht="15.75" customHeight="1" x14ac:dyDescent="0.2">
      <c r="A816" s="1"/>
      <c r="C816" s="1"/>
      <c r="F816" s="1"/>
      <c r="G816" s="1"/>
      <c r="H816" s="1"/>
      <c r="I816" s="1"/>
      <c r="J816" s="1"/>
      <c r="K816" s="1"/>
      <c r="Z816" s="1"/>
      <c r="AA816" s="1"/>
      <c r="AB816" s="3"/>
      <c r="AC816" s="4"/>
    </row>
    <row r="817" spans="1:29" ht="15.75" customHeight="1" x14ac:dyDescent="0.2">
      <c r="A817" s="1"/>
      <c r="C817" s="1"/>
      <c r="F817" s="1"/>
      <c r="G817" s="1"/>
      <c r="H817" s="1"/>
      <c r="I817" s="1"/>
      <c r="J817" s="1"/>
      <c r="K817" s="1"/>
      <c r="Z817" s="1"/>
      <c r="AA817" s="1"/>
      <c r="AB817" s="3"/>
      <c r="AC817" s="4"/>
    </row>
    <row r="818" spans="1:29" ht="15.75" customHeight="1" x14ac:dyDescent="0.2">
      <c r="A818" s="1"/>
      <c r="C818" s="1"/>
      <c r="F818" s="1"/>
      <c r="G818" s="1"/>
      <c r="H818" s="1"/>
      <c r="I818" s="1"/>
      <c r="J818" s="1"/>
      <c r="K818" s="1"/>
      <c r="Z818" s="1"/>
      <c r="AA818" s="1"/>
      <c r="AB818" s="3"/>
      <c r="AC818" s="4"/>
    </row>
    <row r="819" spans="1:29" ht="15.75" customHeight="1" x14ac:dyDescent="0.2">
      <c r="A819" s="1"/>
      <c r="C819" s="1"/>
      <c r="F819" s="1"/>
      <c r="G819" s="1"/>
      <c r="H819" s="1"/>
      <c r="I819" s="1"/>
      <c r="J819" s="1"/>
      <c r="K819" s="1"/>
      <c r="Z819" s="1"/>
      <c r="AA819" s="1"/>
      <c r="AB819" s="3"/>
      <c r="AC819" s="4"/>
    </row>
    <row r="820" spans="1:29" ht="15.75" customHeight="1" x14ac:dyDescent="0.2">
      <c r="A820" s="1"/>
      <c r="C820" s="1"/>
      <c r="F820" s="1"/>
      <c r="G820" s="1"/>
      <c r="H820" s="1"/>
      <c r="I820" s="1"/>
      <c r="J820" s="1"/>
      <c r="K820" s="1"/>
      <c r="Z820" s="1"/>
      <c r="AA820" s="1"/>
      <c r="AB820" s="3"/>
      <c r="AC820" s="4"/>
    </row>
    <row r="821" spans="1:29" ht="15.75" customHeight="1" x14ac:dyDescent="0.2">
      <c r="A821" s="1"/>
      <c r="C821" s="1"/>
      <c r="F821" s="1"/>
      <c r="G821" s="1"/>
      <c r="H821" s="1"/>
      <c r="I821" s="1"/>
      <c r="J821" s="1"/>
      <c r="K821" s="1"/>
      <c r="Z821" s="1"/>
      <c r="AA821" s="1"/>
      <c r="AB821" s="3"/>
      <c r="AC821" s="4"/>
    </row>
    <row r="822" spans="1:29" ht="15.75" customHeight="1" x14ac:dyDescent="0.2">
      <c r="A822" s="1"/>
      <c r="C822" s="1"/>
      <c r="F822" s="1"/>
      <c r="G822" s="1"/>
      <c r="H822" s="1"/>
      <c r="I822" s="1"/>
      <c r="J822" s="1"/>
      <c r="K822" s="1"/>
      <c r="Z822" s="1"/>
      <c r="AA822" s="1"/>
      <c r="AB822" s="3"/>
      <c r="AC822" s="4"/>
    </row>
    <row r="823" spans="1:29" ht="15.75" customHeight="1" x14ac:dyDescent="0.2">
      <c r="A823" s="1"/>
      <c r="C823" s="1"/>
      <c r="F823" s="1"/>
      <c r="G823" s="1"/>
      <c r="H823" s="1"/>
      <c r="I823" s="1"/>
      <c r="J823" s="1"/>
      <c r="K823" s="1"/>
      <c r="Z823" s="1"/>
      <c r="AA823" s="1"/>
      <c r="AB823" s="3"/>
      <c r="AC823" s="4"/>
    </row>
    <row r="824" spans="1:29" ht="15.75" customHeight="1" x14ac:dyDescent="0.2">
      <c r="A824" s="1"/>
      <c r="C824" s="1"/>
      <c r="F824" s="1"/>
      <c r="G824" s="1"/>
      <c r="H824" s="1"/>
      <c r="I824" s="1"/>
      <c r="J824" s="1"/>
      <c r="K824" s="1"/>
      <c r="Z824" s="1"/>
      <c r="AA824" s="1"/>
      <c r="AB824" s="3"/>
      <c r="AC824" s="4"/>
    </row>
    <row r="825" spans="1:29" ht="15.75" customHeight="1" x14ac:dyDescent="0.2">
      <c r="A825" s="1"/>
      <c r="C825" s="1"/>
      <c r="F825" s="1"/>
      <c r="G825" s="1"/>
      <c r="H825" s="1"/>
      <c r="I825" s="1"/>
      <c r="J825" s="1"/>
      <c r="K825" s="1"/>
      <c r="Z825" s="1"/>
      <c r="AA825" s="1"/>
      <c r="AB825" s="3"/>
      <c r="AC825" s="4"/>
    </row>
    <row r="826" spans="1:29" ht="15.75" customHeight="1" x14ac:dyDescent="0.2">
      <c r="A826" s="1"/>
      <c r="C826" s="1"/>
      <c r="F826" s="1"/>
      <c r="G826" s="1"/>
      <c r="H826" s="1"/>
      <c r="I826" s="1"/>
      <c r="J826" s="1"/>
      <c r="K826" s="1"/>
      <c r="Z826" s="1"/>
      <c r="AA826" s="1"/>
      <c r="AB826" s="3"/>
      <c r="AC826" s="4"/>
    </row>
    <row r="827" spans="1:29" ht="15.75" customHeight="1" x14ac:dyDescent="0.2">
      <c r="A827" s="1"/>
      <c r="C827" s="1"/>
      <c r="F827" s="1"/>
      <c r="G827" s="1"/>
      <c r="H827" s="1"/>
      <c r="I827" s="1"/>
      <c r="J827" s="1"/>
      <c r="K827" s="1"/>
      <c r="Z827" s="1"/>
      <c r="AA827" s="1"/>
      <c r="AB827" s="3"/>
      <c r="AC827" s="4"/>
    </row>
    <row r="828" spans="1:29" ht="15.75" customHeight="1" x14ac:dyDescent="0.2">
      <c r="A828" s="1"/>
      <c r="C828" s="1"/>
      <c r="F828" s="1"/>
      <c r="G828" s="1"/>
      <c r="H828" s="1"/>
      <c r="I828" s="1"/>
      <c r="J828" s="1"/>
      <c r="K828" s="1"/>
      <c r="Z828" s="1"/>
      <c r="AA828" s="1"/>
      <c r="AB828" s="3"/>
      <c r="AC828" s="4"/>
    </row>
    <row r="829" spans="1:29" ht="15.75" customHeight="1" x14ac:dyDescent="0.2">
      <c r="A829" s="1"/>
      <c r="C829" s="1"/>
      <c r="F829" s="1"/>
      <c r="G829" s="1"/>
      <c r="H829" s="1"/>
      <c r="I829" s="1"/>
      <c r="J829" s="1"/>
      <c r="K829" s="1"/>
      <c r="Z829" s="1"/>
      <c r="AA829" s="1"/>
      <c r="AB829" s="3"/>
      <c r="AC829" s="4"/>
    </row>
    <row r="830" spans="1:29" ht="15.75" customHeight="1" x14ac:dyDescent="0.2">
      <c r="A830" s="1"/>
      <c r="C830" s="1"/>
      <c r="F830" s="1"/>
      <c r="G830" s="1"/>
      <c r="H830" s="1"/>
      <c r="I830" s="1"/>
      <c r="J830" s="1"/>
      <c r="K830" s="1"/>
      <c r="Z830" s="1"/>
      <c r="AA830" s="1"/>
      <c r="AB830" s="3"/>
      <c r="AC830" s="4"/>
    </row>
    <row r="831" spans="1:29" ht="15.75" customHeight="1" x14ac:dyDescent="0.2">
      <c r="A831" s="1"/>
      <c r="C831" s="1"/>
      <c r="F831" s="1"/>
      <c r="G831" s="1"/>
      <c r="H831" s="1"/>
      <c r="I831" s="1"/>
      <c r="J831" s="1"/>
      <c r="K831" s="1"/>
      <c r="Z831" s="1"/>
      <c r="AA831" s="1"/>
      <c r="AB831" s="3"/>
      <c r="AC831" s="4"/>
    </row>
    <row r="832" spans="1:29" ht="15.75" customHeight="1" x14ac:dyDescent="0.2">
      <c r="A832" s="1"/>
      <c r="C832" s="1"/>
      <c r="F832" s="1"/>
      <c r="G832" s="1"/>
      <c r="H832" s="1"/>
      <c r="I832" s="1"/>
      <c r="J832" s="1"/>
      <c r="K832" s="1"/>
      <c r="Z832" s="1"/>
      <c r="AA832" s="1"/>
      <c r="AB832" s="3"/>
      <c r="AC832" s="4"/>
    </row>
    <row r="833" spans="1:29" ht="15.75" customHeight="1" x14ac:dyDescent="0.2">
      <c r="A833" s="1"/>
      <c r="C833" s="1"/>
      <c r="F833" s="1"/>
      <c r="G833" s="1"/>
      <c r="H833" s="1"/>
      <c r="I833" s="1"/>
      <c r="J833" s="1"/>
      <c r="K833" s="1"/>
      <c r="Z833" s="1"/>
      <c r="AA833" s="1"/>
      <c r="AB833" s="3"/>
      <c r="AC833" s="4"/>
    </row>
    <row r="834" spans="1:29" ht="15.75" customHeight="1" x14ac:dyDescent="0.2">
      <c r="A834" s="1"/>
      <c r="C834" s="1"/>
      <c r="F834" s="1"/>
      <c r="G834" s="1"/>
      <c r="H834" s="1"/>
      <c r="I834" s="1"/>
      <c r="J834" s="1"/>
      <c r="K834" s="1"/>
      <c r="Z834" s="1"/>
      <c r="AA834" s="1"/>
      <c r="AB834" s="3"/>
      <c r="AC834" s="4"/>
    </row>
    <row r="835" spans="1:29" ht="15.75" customHeight="1" x14ac:dyDescent="0.2">
      <c r="A835" s="1"/>
      <c r="C835" s="1"/>
      <c r="F835" s="1"/>
      <c r="G835" s="1"/>
      <c r="H835" s="1"/>
      <c r="I835" s="1"/>
      <c r="J835" s="1"/>
      <c r="K835" s="1"/>
      <c r="Z835" s="1"/>
      <c r="AA835" s="1"/>
      <c r="AB835" s="3"/>
      <c r="AC835" s="4"/>
    </row>
    <row r="836" spans="1:29" ht="15.75" customHeight="1" x14ac:dyDescent="0.2">
      <c r="A836" s="1"/>
      <c r="C836" s="1"/>
      <c r="F836" s="1"/>
      <c r="G836" s="1"/>
      <c r="H836" s="1"/>
      <c r="I836" s="1"/>
      <c r="J836" s="1"/>
      <c r="K836" s="1"/>
      <c r="Z836" s="1"/>
      <c r="AA836" s="1"/>
      <c r="AB836" s="3"/>
      <c r="AC836" s="4"/>
    </row>
    <row r="837" spans="1:29" ht="15.75" customHeight="1" x14ac:dyDescent="0.2">
      <c r="A837" s="1"/>
      <c r="C837" s="1"/>
      <c r="F837" s="1"/>
      <c r="G837" s="1"/>
      <c r="H837" s="1"/>
      <c r="I837" s="1"/>
      <c r="J837" s="1"/>
      <c r="K837" s="1"/>
      <c r="Z837" s="1"/>
      <c r="AA837" s="1"/>
      <c r="AB837" s="3"/>
      <c r="AC837" s="4"/>
    </row>
    <row r="838" spans="1:29" ht="15.75" customHeight="1" x14ac:dyDescent="0.2">
      <c r="A838" s="1"/>
      <c r="C838" s="1"/>
      <c r="F838" s="1"/>
      <c r="G838" s="1"/>
      <c r="H838" s="1"/>
      <c r="I838" s="1"/>
      <c r="J838" s="1"/>
      <c r="K838" s="1"/>
      <c r="Z838" s="1"/>
      <c r="AA838" s="1"/>
      <c r="AB838" s="3"/>
      <c r="AC838" s="4"/>
    </row>
    <row r="839" spans="1:29" ht="15.75" customHeight="1" x14ac:dyDescent="0.2">
      <c r="A839" s="1"/>
      <c r="C839" s="1"/>
      <c r="F839" s="1"/>
      <c r="G839" s="1"/>
      <c r="H839" s="1"/>
      <c r="I839" s="1"/>
      <c r="J839" s="1"/>
      <c r="K839" s="1"/>
      <c r="Z839" s="1"/>
      <c r="AA839" s="1"/>
      <c r="AB839" s="3"/>
      <c r="AC839" s="4"/>
    </row>
    <row r="840" spans="1:29" ht="15.75" customHeight="1" x14ac:dyDescent="0.2">
      <c r="A840" s="1"/>
      <c r="C840" s="1"/>
      <c r="F840" s="1"/>
      <c r="G840" s="1"/>
      <c r="H840" s="1"/>
      <c r="I840" s="1"/>
      <c r="J840" s="1"/>
      <c r="K840" s="1"/>
      <c r="Z840" s="1"/>
      <c r="AA840" s="1"/>
      <c r="AB840" s="3"/>
      <c r="AC840" s="4"/>
    </row>
    <row r="841" spans="1:29" ht="15.75" customHeight="1" x14ac:dyDescent="0.2">
      <c r="A841" s="1"/>
      <c r="C841" s="1"/>
      <c r="F841" s="1"/>
      <c r="G841" s="1"/>
      <c r="H841" s="1"/>
      <c r="I841" s="1"/>
      <c r="J841" s="1"/>
      <c r="K841" s="1"/>
      <c r="Z841" s="1"/>
      <c r="AA841" s="1"/>
      <c r="AB841" s="3"/>
      <c r="AC841" s="4"/>
    </row>
    <row r="842" spans="1:29" ht="15.75" customHeight="1" x14ac:dyDescent="0.2">
      <c r="A842" s="1"/>
      <c r="C842" s="1"/>
      <c r="F842" s="1"/>
      <c r="G842" s="1"/>
      <c r="H842" s="1"/>
      <c r="I842" s="1"/>
      <c r="J842" s="1"/>
      <c r="K842" s="1"/>
      <c r="Z842" s="1"/>
      <c r="AA842" s="1"/>
      <c r="AB842" s="3"/>
      <c r="AC842" s="4"/>
    </row>
    <row r="843" spans="1:29" ht="15.75" customHeight="1" x14ac:dyDescent="0.2">
      <c r="A843" s="1"/>
      <c r="C843" s="1"/>
      <c r="F843" s="1"/>
      <c r="G843" s="1"/>
      <c r="H843" s="1"/>
      <c r="I843" s="1"/>
      <c r="J843" s="1"/>
      <c r="K843" s="1"/>
      <c r="Z843" s="1"/>
      <c r="AA843" s="1"/>
      <c r="AB843" s="3"/>
      <c r="AC843" s="4"/>
    </row>
    <row r="844" spans="1:29" ht="15.75" customHeight="1" x14ac:dyDescent="0.2">
      <c r="A844" s="1"/>
      <c r="C844" s="1"/>
      <c r="F844" s="1"/>
      <c r="G844" s="1"/>
      <c r="H844" s="1"/>
      <c r="I844" s="1"/>
      <c r="J844" s="1"/>
      <c r="K844" s="1"/>
      <c r="Z844" s="1"/>
      <c r="AA844" s="1"/>
      <c r="AB844" s="3"/>
      <c r="AC844" s="4"/>
    </row>
    <row r="845" spans="1:29" ht="15.75" customHeight="1" x14ac:dyDescent="0.2">
      <c r="A845" s="1"/>
      <c r="C845" s="1"/>
      <c r="F845" s="1"/>
      <c r="G845" s="1"/>
      <c r="H845" s="1"/>
      <c r="I845" s="1"/>
      <c r="J845" s="1"/>
      <c r="K845" s="1"/>
      <c r="Z845" s="1"/>
      <c r="AA845" s="1"/>
      <c r="AB845" s="3"/>
      <c r="AC845" s="4"/>
    </row>
    <row r="846" spans="1:29" ht="15.75" customHeight="1" x14ac:dyDescent="0.2">
      <c r="A846" s="1"/>
      <c r="C846" s="1"/>
      <c r="F846" s="1"/>
      <c r="G846" s="1"/>
      <c r="H846" s="1"/>
      <c r="I846" s="1"/>
      <c r="J846" s="1"/>
      <c r="K846" s="1"/>
      <c r="Z846" s="1"/>
      <c r="AA846" s="1"/>
      <c r="AB846" s="3"/>
      <c r="AC846" s="4"/>
    </row>
    <row r="847" spans="1:29" ht="15.75" customHeight="1" x14ac:dyDescent="0.2">
      <c r="A847" s="1"/>
      <c r="C847" s="1"/>
      <c r="F847" s="1"/>
      <c r="G847" s="1"/>
      <c r="H847" s="1"/>
      <c r="I847" s="1"/>
      <c r="J847" s="1"/>
      <c r="K847" s="1"/>
      <c r="Z847" s="1"/>
      <c r="AA847" s="1"/>
      <c r="AB847" s="3"/>
      <c r="AC847" s="4"/>
    </row>
    <row r="848" spans="1:29" ht="15.75" customHeight="1" x14ac:dyDescent="0.2">
      <c r="A848" s="1"/>
      <c r="C848" s="1"/>
      <c r="F848" s="1"/>
      <c r="G848" s="1"/>
      <c r="H848" s="1"/>
      <c r="I848" s="1"/>
      <c r="J848" s="1"/>
      <c r="K848" s="1"/>
      <c r="Z848" s="1"/>
      <c r="AA848" s="1"/>
      <c r="AB848" s="3"/>
      <c r="AC848" s="4"/>
    </row>
    <row r="849" spans="1:29" ht="15.75" customHeight="1" x14ac:dyDescent="0.2">
      <c r="A849" s="1"/>
      <c r="C849" s="1"/>
      <c r="F849" s="1"/>
      <c r="G849" s="1"/>
      <c r="H849" s="1"/>
      <c r="I849" s="1"/>
      <c r="J849" s="1"/>
      <c r="K849" s="1"/>
      <c r="Z849" s="1"/>
      <c r="AA849" s="1"/>
      <c r="AB849" s="3"/>
      <c r="AC849" s="4"/>
    </row>
    <row r="850" spans="1:29" ht="15.75" customHeight="1" x14ac:dyDescent="0.2">
      <c r="A850" s="1"/>
      <c r="C850" s="1"/>
      <c r="F850" s="1"/>
      <c r="G850" s="1"/>
      <c r="H850" s="1"/>
      <c r="I850" s="1"/>
      <c r="J850" s="1"/>
      <c r="K850" s="1"/>
      <c r="Z850" s="1"/>
      <c r="AA850" s="1"/>
      <c r="AB850" s="3"/>
      <c r="AC850" s="4"/>
    </row>
    <row r="851" spans="1:29" ht="15.75" customHeight="1" x14ac:dyDescent="0.2">
      <c r="A851" s="1"/>
      <c r="C851" s="1"/>
      <c r="F851" s="1"/>
      <c r="G851" s="1"/>
      <c r="H851" s="1"/>
      <c r="I851" s="1"/>
      <c r="J851" s="1"/>
      <c r="K851" s="1"/>
      <c r="Z851" s="1"/>
      <c r="AA851" s="1"/>
      <c r="AB851" s="3"/>
      <c r="AC851" s="4"/>
    </row>
    <row r="852" spans="1:29" ht="15.75" customHeight="1" x14ac:dyDescent="0.2">
      <c r="A852" s="1"/>
      <c r="C852" s="1"/>
      <c r="F852" s="1"/>
      <c r="G852" s="1"/>
      <c r="H852" s="1"/>
      <c r="I852" s="1"/>
      <c r="J852" s="1"/>
      <c r="K852" s="1"/>
      <c r="Z852" s="1"/>
      <c r="AA852" s="1"/>
      <c r="AB852" s="3"/>
      <c r="AC852" s="4"/>
    </row>
    <row r="853" spans="1:29" ht="15.75" customHeight="1" x14ac:dyDescent="0.2">
      <c r="A853" s="1"/>
      <c r="C853" s="1"/>
      <c r="F853" s="1"/>
      <c r="G853" s="1"/>
      <c r="H853" s="1"/>
      <c r="I853" s="1"/>
      <c r="J853" s="1"/>
      <c r="K853" s="1"/>
      <c r="Z853" s="1"/>
      <c r="AA853" s="1"/>
      <c r="AB853" s="3"/>
      <c r="AC853" s="4"/>
    </row>
    <row r="854" spans="1:29" ht="15.75" customHeight="1" x14ac:dyDescent="0.2">
      <c r="A854" s="1"/>
      <c r="C854" s="1"/>
      <c r="F854" s="1"/>
      <c r="G854" s="1"/>
      <c r="H854" s="1"/>
      <c r="I854" s="1"/>
      <c r="J854" s="1"/>
      <c r="K854" s="1"/>
      <c r="Z854" s="1"/>
      <c r="AA854" s="1"/>
      <c r="AB854" s="3"/>
      <c r="AC854" s="4"/>
    </row>
    <row r="855" spans="1:29" ht="15.75" customHeight="1" x14ac:dyDescent="0.2">
      <c r="A855" s="1"/>
      <c r="C855" s="1"/>
      <c r="F855" s="1"/>
      <c r="G855" s="1"/>
      <c r="H855" s="1"/>
      <c r="I855" s="1"/>
      <c r="J855" s="1"/>
      <c r="K855" s="1"/>
      <c r="Z855" s="1"/>
      <c r="AA855" s="1"/>
      <c r="AB855" s="3"/>
      <c r="AC855" s="4"/>
    </row>
    <row r="856" spans="1:29" ht="15.75" customHeight="1" x14ac:dyDescent="0.2">
      <c r="A856" s="1"/>
      <c r="C856" s="1"/>
      <c r="F856" s="1"/>
      <c r="G856" s="1"/>
      <c r="H856" s="1"/>
      <c r="I856" s="1"/>
      <c r="J856" s="1"/>
      <c r="K856" s="1"/>
      <c r="Z856" s="1"/>
      <c r="AA856" s="1"/>
      <c r="AB856" s="3"/>
      <c r="AC856" s="4"/>
    </row>
    <row r="857" spans="1:29" ht="15.75" customHeight="1" x14ac:dyDescent="0.2">
      <c r="A857" s="1"/>
      <c r="C857" s="1"/>
      <c r="F857" s="1"/>
      <c r="G857" s="1"/>
      <c r="H857" s="1"/>
      <c r="I857" s="1"/>
      <c r="J857" s="1"/>
      <c r="K857" s="1"/>
      <c r="Z857" s="1"/>
      <c r="AA857" s="1"/>
      <c r="AB857" s="3"/>
      <c r="AC857" s="4"/>
    </row>
    <row r="858" spans="1:29" ht="15.75" customHeight="1" x14ac:dyDescent="0.2">
      <c r="A858" s="1"/>
      <c r="C858" s="1"/>
      <c r="F858" s="1"/>
      <c r="G858" s="1"/>
      <c r="H858" s="1"/>
      <c r="I858" s="1"/>
      <c r="J858" s="1"/>
      <c r="K858" s="1"/>
      <c r="Z858" s="1"/>
      <c r="AA858" s="1"/>
      <c r="AB858" s="3"/>
      <c r="AC858" s="4"/>
    </row>
    <row r="859" spans="1:29" ht="15.75" customHeight="1" x14ac:dyDescent="0.2">
      <c r="A859" s="1"/>
      <c r="C859" s="1"/>
      <c r="F859" s="1"/>
      <c r="G859" s="1"/>
      <c r="H859" s="1"/>
      <c r="I859" s="1"/>
      <c r="J859" s="1"/>
      <c r="K859" s="1"/>
      <c r="Z859" s="1"/>
      <c r="AA859" s="1"/>
      <c r="AB859" s="3"/>
      <c r="AC859" s="4"/>
    </row>
    <row r="860" spans="1:29" ht="15.75" customHeight="1" x14ac:dyDescent="0.2">
      <c r="A860" s="1"/>
      <c r="C860" s="1"/>
      <c r="F860" s="1"/>
      <c r="G860" s="1"/>
      <c r="H860" s="1"/>
      <c r="I860" s="1"/>
      <c r="J860" s="1"/>
      <c r="K860" s="1"/>
      <c r="Z860" s="1"/>
      <c r="AA860" s="1"/>
      <c r="AB860" s="3"/>
      <c r="AC860" s="4"/>
    </row>
    <row r="861" spans="1:29" ht="15.75" customHeight="1" x14ac:dyDescent="0.2">
      <c r="A861" s="1"/>
      <c r="C861" s="1"/>
      <c r="F861" s="1"/>
      <c r="G861" s="1"/>
      <c r="H861" s="1"/>
      <c r="I861" s="1"/>
      <c r="J861" s="1"/>
      <c r="K861" s="1"/>
      <c r="Z861" s="1"/>
      <c r="AA861" s="1"/>
      <c r="AB861" s="3"/>
      <c r="AC861" s="4"/>
    </row>
    <row r="862" spans="1:29" ht="15.75" customHeight="1" x14ac:dyDescent="0.2">
      <c r="A862" s="1"/>
      <c r="C862" s="1"/>
      <c r="F862" s="1"/>
      <c r="G862" s="1"/>
      <c r="H862" s="1"/>
      <c r="I862" s="1"/>
      <c r="J862" s="1"/>
      <c r="K862" s="1"/>
      <c r="Z862" s="1"/>
      <c r="AA862" s="1"/>
      <c r="AB862" s="3"/>
      <c r="AC862" s="4"/>
    </row>
    <row r="863" spans="1:29" ht="15.75" customHeight="1" x14ac:dyDescent="0.2">
      <c r="A863" s="1"/>
      <c r="C863" s="1"/>
      <c r="F863" s="1"/>
      <c r="G863" s="1"/>
      <c r="H863" s="1"/>
      <c r="I863" s="1"/>
      <c r="J863" s="1"/>
      <c r="K863" s="1"/>
      <c r="Z863" s="1"/>
      <c r="AA863" s="1"/>
      <c r="AB863" s="3"/>
      <c r="AC863" s="4"/>
    </row>
    <row r="864" spans="1:29" ht="15.75" customHeight="1" x14ac:dyDescent="0.2">
      <c r="A864" s="1"/>
      <c r="C864" s="1"/>
      <c r="F864" s="1"/>
      <c r="G864" s="1"/>
      <c r="H864" s="1"/>
      <c r="I864" s="1"/>
      <c r="J864" s="1"/>
      <c r="K864" s="1"/>
      <c r="Z864" s="1"/>
      <c r="AA864" s="1"/>
      <c r="AB864" s="3"/>
      <c r="AC864" s="4"/>
    </row>
    <row r="865" spans="1:29" ht="15.75" customHeight="1" x14ac:dyDescent="0.2">
      <c r="A865" s="1"/>
      <c r="C865" s="1"/>
      <c r="F865" s="1"/>
      <c r="G865" s="1"/>
      <c r="H865" s="1"/>
      <c r="I865" s="1"/>
      <c r="J865" s="1"/>
      <c r="K865" s="1"/>
      <c r="Z865" s="1"/>
      <c r="AA865" s="1"/>
      <c r="AB865" s="3"/>
      <c r="AC865" s="4"/>
    </row>
    <row r="866" spans="1:29" ht="15.75" customHeight="1" x14ac:dyDescent="0.2">
      <c r="A866" s="1"/>
      <c r="C866" s="1"/>
      <c r="F866" s="1"/>
      <c r="G866" s="1"/>
      <c r="H866" s="1"/>
      <c r="I866" s="1"/>
      <c r="J866" s="1"/>
      <c r="K866" s="1"/>
      <c r="Z866" s="1"/>
      <c r="AA866" s="1"/>
      <c r="AB866" s="3"/>
      <c r="AC866" s="4"/>
    </row>
    <row r="867" spans="1:29" ht="15.75" customHeight="1" x14ac:dyDescent="0.2">
      <c r="A867" s="1"/>
      <c r="C867" s="1"/>
      <c r="F867" s="1"/>
      <c r="G867" s="1"/>
      <c r="H867" s="1"/>
      <c r="I867" s="1"/>
      <c r="J867" s="1"/>
      <c r="K867" s="1"/>
      <c r="Z867" s="1"/>
      <c r="AA867" s="1"/>
      <c r="AB867" s="3"/>
      <c r="AC867" s="4"/>
    </row>
    <row r="868" spans="1:29" ht="15.75" customHeight="1" x14ac:dyDescent="0.2">
      <c r="A868" s="1"/>
      <c r="C868" s="1"/>
      <c r="F868" s="1"/>
      <c r="G868" s="1"/>
      <c r="H868" s="1"/>
      <c r="I868" s="1"/>
      <c r="J868" s="1"/>
      <c r="K868" s="1"/>
      <c r="Z868" s="1"/>
      <c r="AA868" s="1"/>
      <c r="AB868" s="3"/>
      <c r="AC868" s="4"/>
    </row>
    <row r="869" spans="1:29" ht="15.75" customHeight="1" x14ac:dyDescent="0.2">
      <c r="A869" s="1"/>
      <c r="C869" s="1"/>
      <c r="F869" s="1"/>
      <c r="G869" s="1"/>
      <c r="H869" s="1"/>
      <c r="I869" s="1"/>
      <c r="J869" s="1"/>
      <c r="K869" s="1"/>
      <c r="Z869" s="1"/>
      <c r="AA869" s="1"/>
      <c r="AB869" s="3"/>
      <c r="AC869" s="4"/>
    </row>
    <row r="870" spans="1:29" ht="15.75" customHeight="1" x14ac:dyDescent="0.2">
      <c r="A870" s="1"/>
      <c r="C870" s="1"/>
      <c r="F870" s="1"/>
      <c r="G870" s="1"/>
      <c r="H870" s="1"/>
      <c r="I870" s="1"/>
      <c r="J870" s="1"/>
      <c r="K870" s="1"/>
      <c r="Z870" s="1"/>
      <c r="AA870" s="1"/>
      <c r="AB870" s="3"/>
      <c r="AC870" s="4"/>
    </row>
    <row r="871" spans="1:29" ht="15.75" customHeight="1" x14ac:dyDescent="0.2">
      <c r="A871" s="1"/>
      <c r="C871" s="1"/>
      <c r="F871" s="1"/>
      <c r="G871" s="1"/>
      <c r="H871" s="1"/>
      <c r="I871" s="1"/>
      <c r="J871" s="1"/>
      <c r="K871" s="1"/>
      <c r="Z871" s="1"/>
      <c r="AA871" s="1"/>
      <c r="AB871" s="3"/>
      <c r="AC871" s="4"/>
    </row>
    <row r="872" spans="1:29" ht="15.75" customHeight="1" x14ac:dyDescent="0.2">
      <c r="A872" s="1"/>
      <c r="C872" s="1"/>
      <c r="F872" s="1"/>
      <c r="G872" s="1"/>
      <c r="H872" s="1"/>
      <c r="I872" s="1"/>
      <c r="J872" s="1"/>
      <c r="K872" s="1"/>
      <c r="Z872" s="1"/>
      <c r="AA872" s="1"/>
      <c r="AB872" s="3"/>
      <c r="AC872" s="4"/>
    </row>
    <row r="873" spans="1:29" ht="15.75" customHeight="1" x14ac:dyDescent="0.2">
      <c r="A873" s="1"/>
      <c r="C873" s="1"/>
      <c r="F873" s="1"/>
      <c r="G873" s="1"/>
      <c r="H873" s="1"/>
      <c r="I873" s="1"/>
      <c r="J873" s="1"/>
      <c r="K873" s="1"/>
      <c r="Z873" s="1"/>
      <c r="AA873" s="1"/>
      <c r="AB873" s="3"/>
      <c r="AC873" s="4"/>
    </row>
    <row r="874" spans="1:29" ht="15.75" customHeight="1" x14ac:dyDescent="0.2">
      <c r="A874" s="1"/>
      <c r="C874" s="1"/>
      <c r="F874" s="1"/>
      <c r="G874" s="1"/>
      <c r="H874" s="1"/>
      <c r="I874" s="1"/>
      <c r="J874" s="1"/>
      <c r="K874" s="1"/>
      <c r="Z874" s="1"/>
      <c r="AA874" s="1"/>
      <c r="AB874" s="3"/>
      <c r="AC874" s="4"/>
    </row>
    <row r="875" spans="1:29" ht="15.75" customHeight="1" x14ac:dyDescent="0.2">
      <c r="A875" s="1"/>
      <c r="C875" s="1"/>
      <c r="F875" s="1"/>
      <c r="G875" s="1"/>
      <c r="H875" s="1"/>
      <c r="I875" s="1"/>
      <c r="J875" s="1"/>
      <c r="K875" s="1"/>
      <c r="Z875" s="1"/>
      <c r="AA875" s="1"/>
      <c r="AB875" s="3"/>
      <c r="AC875" s="4"/>
    </row>
    <row r="876" spans="1:29" ht="15.75" customHeight="1" x14ac:dyDescent="0.2">
      <c r="A876" s="1"/>
      <c r="C876" s="1"/>
      <c r="F876" s="1"/>
      <c r="G876" s="1"/>
      <c r="H876" s="1"/>
      <c r="I876" s="1"/>
      <c r="J876" s="1"/>
      <c r="K876" s="1"/>
      <c r="Z876" s="1"/>
      <c r="AA876" s="1"/>
      <c r="AB876" s="3"/>
      <c r="AC876" s="4"/>
    </row>
    <row r="877" spans="1:29" ht="15.75" customHeight="1" x14ac:dyDescent="0.2">
      <c r="A877" s="1"/>
      <c r="C877" s="1"/>
      <c r="F877" s="1"/>
      <c r="G877" s="1"/>
      <c r="H877" s="1"/>
      <c r="I877" s="1"/>
      <c r="J877" s="1"/>
      <c r="K877" s="1"/>
      <c r="Z877" s="1"/>
      <c r="AA877" s="1"/>
      <c r="AB877" s="3"/>
      <c r="AC877" s="4"/>
    </row>
    <row r="878" spans="1:29" ht="15.75" customHeight="1" x14ac:dyDescent="0.2">
      <c r="A878" s="1"/>
      <c r="C878" s="1"/>
      <c r="F878" s="1"/>
      <c r="G878" s="1"/>
      <c r="H878" s="1"/>
      <c r="I878" s="1"/>
      <c r="J878" s="1"/>
      <c r="K878" s="1"/>
      <c r="Z878" s="1"/>
      <c r="AA878" s="1"/>
      <c r="AB878" s="3"/>
      <c r="AC878" s="4"/>
    </row>
    <row r="879" spans="1:29" ht="15.75" customHeight="1" x14ac:dyDescent="0.2">
      <c r="A879" s="1"/>
      <c r="C879" s="1"/>
      <c r="F879" s="1"/>
      <c r="G879" s="1"/>
      <c r="H879" s="1"/>
      <c r="I879" s="1"/>
      <c r="J879" s="1"/>
      <c r="K879" s="1"/>
      <c r="Z879" s="1"/>
      <c r="AA879" s="1"/>
      <c r="AB879" s="3"/>
      <c r="AC879" s="4"/>
    </row>
    <row r="880" spans="1:29" ht="15.75" customHeight="1" x14ac:dyDescent="0.2">
      <c r="A880" s="1"/>
      <c r="C880" s="1"/>
      <c r="F880" s="1"/>
      <c r="G880" s="1"/>
      <c r="H880" s="1"/>
      <c r="I880" s="1"/>
      <c r="J880" s="1"/>
      <c r="K880" s="1"/>
      <c r="Z880" s="1"/>
      <c r="AA880" s="1"/>
      <c r="AB880" s="3"/>
      <c r="AC880" s="4"/>
    </row>
    <row r="881" spans="1:29" ht="15.75" customHeight="1" x14ac:dyDescent="0.2">
      <c r="A881" s="1"/>
      <c r="C881" s="1"/>
      <c r="F881" s="1"/>
      <c r="G881" s="1"/>
      <c r="H881" s="1"/>
      <c r="I881" s="1"/>
      <c r="J881" s="1"/>
      <c r="K881" s="1"/>
      <c r="Z881" s="1"/>
      <c r="AA881" s="1"/>
      <c r="AB881" s="3"/>
      <c r="AC881" s="4"/>
    </row>
    <row r="882" spans="1:29" ht="15.75" customHeight="1" x14ac:dyDescent="0.2">
      <c r="A882" s="1"/>
      <c r="C882" s="1"/>
      <c r="F882" s="1"/>
      <c r="G882" s="1"/>
      <c r="H882" s="1"/>
      <c r="I882" s="1"/>
      <c r="J882" s="1"/>
      <c r="K882" s="1"/>
      <c r="Z882" s="1"/>
      <c r="AA882" s="1"/>
      <c r="AB882" s="3"/>
      <c r="AC882" s="4"/>
    </row>
    <row r="883" spans="1:29" ht="15.75" customHeight="1" x14ac:dyDescent="0.2">
      <c r="A883" s="1"/>
      <c r="C883" s="1"/>
      <c r="F883" s="1"/>
      <c r="G883" s="1"/>
      <c r="H883" s="1"/>
      <c r="I883" s="1"/>
      <c r="J883" s="1"/>
      <c r="K883" s="1"/>
      <c r="Z883" s="1"/>
      <c r="AA883" s="1"/>
      <c r="AB883" s="3"/>
      <c r="AC883" s="4"/>
    </row>
    <row r="884" spans="1:29" ht="15.75" customHeight="1" x14ac:dyDescent="0.2">
      <c r="A884" s="1"/>
      <c r="C884" s="1"/>
      <c r="F884" s="1"/>
      <c r="G884" s="1"/>
      <c r="H884" s="1"/>
      <c r="I884" s="1"/>
      <c r="J884" s="1"/>
      <c r="K884" s="1"/>
      <c r="Z884" s="1"/>
      <c r="AA884" s="1"/>
      <c r="AB884" s="3"/>
      <c r="AC884" s="4"/>
    </row>
    <row r="885" spans="1:29" ht="15.75" customHeight="1" x14ac:dyDescent="0.2">
      <c r="A885" s="1"/>
      <c r="C885" s="1"/>
      <c r="F885" s="1"/>
      <c r="G885" s="1"/>
      <c r="H885" s="1"/>
      <c r="I885" s="1"/>
      <c r="J885" s="1"/>
      <c r="K885" s="1"/>
      <c r="Z885" s="1"/>
      <c r="AA885" s="1"/>
      <c r="AB885" s="3"/>
      <c r="AC885" s="4"/>
    </row>
    <row r="886" spans="1:29" ht="15.75" customHeight="1" x14ac:dyDescent="0.2">
      <c r="A886" s="1"/>
      <c r="C886" s="1"/>
      <c r="F886" s="1"/>
      <c r="G886" s="1"/>
      <c r="H886" s="1"/>
      <c r="I886" s="1"/>
      <c r="J886" s="1"/>
      <c r="K886" s="1"/>
      <c r="Z886" s="1"/>
      <c r="AA886" s="1"/>
      <c r="AB886" s="3"/>
      <c r="AC886" s="4"/>
    </row>
    <row r="887" spans="1:29" ht="15.75" customHeight="1" x14ac:dyDescent="0.2">
      <c r="A887" s="1"/>
      <c r="C887" s="1"/>
      <c r="F887" s="1"/>
      <c r="G887" s="1"/>
      <c r="H887" s="1"/>
      <c r="I887" s="1"/>
      <c r="J887" s="1"/>
      <c r="K887" s="1"/>
      <c r="Z887" s="1"/>
      <c r="AA887" s="1"/>
      <c r="AB887" s="3"/>
      <c r="AC887" s="4"/>
    </row>
    <row r="888" spans="1:29" ht="15.75" customHeight="1" x14ac:dyDescent="0.2">
      <c r="A888" s="1"/>
      <c r="C888" s="1"/>
      <c r="F888" s="1"/>
      <c r="G888" s="1"/>
      <c r="H888" s="1"/>
      <c r="I888" s="1"/>
      <c r="J888" s="1"/>
      <c r="K888" s="1"/>
      <c r="Z888" s="1"/>
      <c r="AA888" s="1"/>
      <c r="AB888" s="3"/>
      <c r="AC888" s="4"/>
    </row>
    <row r="889" spans="1:29" ht="15.75" customHeight="1" x14ac:dyDescent="0.2">
      <c r="A889" s="1"/>
      <c r="C889" s="1"/>
      <c r="F889" s="1"/>
      <c r="G889" s="1"/>
      <c r="H889" s="1"/>
      <c r="I889" s="1"/>
      <c r="J889" s="1"/>
      <c r="K889" s="1"/>
      <c r="Z889" s="1"/>
      <c r="AA889" s="1"/>
      <c r="AB889" s="3"/>
      <c r="AC889" s="4"/>
    </row>
    <row r="890" spans="1:29" ht="15.75" customHeight="1" x14ac:dyDescent="0.2">
      <c r="A890" s="1"/>
      <c r="C890" s="1"/>
      <c r="F890" s="1"/>
      <c r="G890" s="1"/>
      <c r="H890" s="1"/>
      <c r="I890" s="1"/>
      <c r="J890" s="1"/>
      <c r="K890" s="1"/>
      <c r="Z890" s="1"/>
      <c r="AA890" s="1"/>
      <c r="AB890" s="3"/>
      <c r="AC890" s="4"/>
    </row>
    <row r="891" spans="1:29" ht="15.75" customHeight="1" x14ac:dyDescent="0.2">
      <c r="A891" s="1"/>
      <c r="C891" s="1"/>
      <c r="F891" s="1"/>
      <c r="G891" s="1"/>
      <c r="H891" s="1"/>
      <c r="I891" s="1"/>
      <c r="J891" s="1"/>
      <c r="K891" s="1"/>
      <c r="Z891" s="1"/>
      <c r="AA891" s="1"/>
      <c r="AB891" s="3"/>
      <c r="AC891" s="4"/>
    </row>
    <row r="892" spans="1:29" ht="15.75" customHeight="1" x14ac:dyDescent="0.2">
      <c r="A892" s="1"/>
      <c r="C892" s="1"/>
      <c r="F892" s="1"/>
      <c r="G892" s="1"/>
      <c r="H892" s="1"/>
      <c r="I892" s="1"/>
      <c r="J892" s="1"/>
      <c r="K892" s="1"/>
      <c r="Z892" s="1"/>
      <c r="AA892" s="1"/>
      <c r="AB892" s="3"/>
      <c r="AC892" s="4"/>
    </row>
    <row r="893" spans="1:29" ht="15.75" customHeight="1" x14ac:dyDescent="0.2">
      <c r="A893" s="1"/>
      <c r="C893" s="1"/>
      <c r="F893" s="1"/>
      <c r="G893" s="1"/>
      <c r="H893" s="1"/>
      <c r="I893" s="1"/>
      <c r="J893" s="1"/>
      <c r="K893" s="1"/>
      <c r="Z893" s="1"/>
      <c r="AA893" s="1"/>
      <c r="AB893" s="3"/>
      <c r="AC893" s="4"/>
    </row>
    <row r="894" spans="1:29" ht="15.75" customHeight="1" x14ac:dyDescent="0.2">
      <c r="A894" s="1"/>
      <c r="C894" s="1"/>
      <c r="F894" s="1"/>
      <c r="G894" s="1"/>
      <c r="H894" s="1"/>
      <c r="I894" s="1"/>
      <c r="J894" s="1"/>
      <c r="K894" s="1"/>
      <c r="Z894" s="1"/>
      <c r="AA894" s="1"/>
      <c r="AB894" s="3"/>
      <c r="AC894" s="4"/>
    </row>
    <row r="895" spans="1:29" ht="15.75" customHeight="1" x14ac:dyDescent="0.2">
      <c r="A895" s="1"/>
      <c r="C895" s="1"/>
      <c r="F895" s="1"/>
      <c r="G895" s="1"/>
      <c r="H895" s="1"/>
      <c r="I895" s="1"/>
      <c r="J895" s="1"/>
      <c r="K895" s="1"/>
      <c r="Z895" s="1"/>
      <c r="AA895" s="1"/>
      <c r="AB895" s="3"/>
      <c r="AC895" s="4"/>
    </row>
    <row r="896" spans="1:29" ht="15.75" customHeight="1" x14ac:dyDescent="0.2">
      <c r="A896" s="1"/>
      <c r="C896" s="1"/>
      <c r="F896" s="1"/>
      <c r="G896" s="1"/>
      <c r="H896" s="1"/>
      <c r="I896" s="1"/>
      <c r="J896" s="1"/>
      <c r="K896" s="1"/>
      <c r="Z896" s="1"/>
      <c r="AA896" s="1"/>
      <c r="AB896" s="3"/>
      <c r="AC896" s="4"/>
    </row>
    <row r="897" spans="1:29" ht="15.75" customHeight="1" x14ac:dyDescent="0.2">
      <c r="A897" s="1"/>
      <c r="C897" s="1"/>
      <c r="F897" s="1"/>
      <c r="G897" s="1"/>
      <c r="H897" s="1"/>
      <c r="I897" s="1"/>
      <c r="J897" s="1"/>
      <c r="K897" s="1"/>
      <c r="Z897" s="1"/>
      <c r="AA897" s="1"/>
      <c r="AB897" s="3"/>
      <c r="AC897" s="4"/>
    </row>
    <row r="898" spans="1:29" ht="15.75" customHeight="1" x14ac:dyDescent="0.2">
      <c r="A898" s="1"/>
      <c r="C898" s="1"/>
      <c r="F898" s="1"/>
      <c r="G898" s="1"/>
      <c r="H898" s="1"/>
      <c r="I898" s="1"/>
      <c r="J898" s="1"/>
      <c r="K898" s="1"/>
      <c r="Z898" s="1"/>
      <c r="AA898" s="1"/>
      <c r="AB898" s="3"/>
      <c r="AC898" s="4"/>
    </row>
    <row r="899" spans="1:29" ht="15.75" customHeight="1" x14ac:dyDescent="0.2">
      <c r="A899" s="1"/>
      <c r="C899" s="1"/>
      <c r="F899" s="1"/>
      <c r="G899" s="1"/>
      <c r="H899" s="1"/>
      <c r="I899" s="1"/>
      <c r="J899" s="1"/>
      <c r="K899" s="1"/>
      <c r="Z899" s="1"/>
      <c r="AA899" s="1"/>
      <c r="AB899" s="3"/>
      <c r="AC899" s="4"/>
    </row>
    <row r="900" spans="1:29" ht="15.75" customHeight="1" x14ac:dyDescent="0.2">
      <c r="A900" s="1"/>
      <c r="C900" s="1"/>
      <c r="F900" s="1"/>
      <c r="G900" s="1"/>
      <c r="H900" s="1"/>
      <c r="I900" s="1"/>
      <c r="J900" s="1"/>
      <c r="K900" s="1"/>
      <c r="Z900" s="1"/>
      <c r="AA900" s="1"/>
      <c r="AB900" s="3"/>
      <c r="AC900" s="4"/>
    </row>
    <row r="901" spans="1:29" ht="15.75" customHeight="1" x14ac:dyDescent="0.2">
      <c r="A901" s="1"/>
      <c r="C901" s="1"/>
      <c r="F901" s="1"/>
      <c r="G901" s="1"/>
      <c r="H901" s="1"/>
      <c r="I901" s="1"/>
      <c r="J901" s="1"/>
      <c r="K901" s="1"/>
      <c r="Z901" s="1"/>
      <c r="AA901" s="1"/>
      <c r="AB901" s="3"/>
      <c r="AC901" s="4"/>
    </row>
    <row r="902" spans="1:29" ht="15.75" customHeight="1" x14ac:dyDescent="0.2">
      <c r="A902" s="1"/>
      <c r="C902" s="1"/>
      <c r="F902" s="1"/>
      <c r="G902" s="1"/>
      <c r="H902" s="1"/>
      <c r="I902" s="1"/>
      <c r="J902" s="1"/>
      <c r="K902" s="1"/>
      <c r="Z902" s="1"/>
      <c r="AA902" s="1"/>
      <c r="AB902" s="3"/>
      <c r="AC902" s="4"/>
    </row>
    <row r="903" spans="1:29" ht="15.75" customHeight="1" x14ac:dyDescent="0.2">
      <c r="A903" s="1"/>
      <c r="C903" s="1"/>
      <c r="F903" s="1"/>
      <c r="G903" s="1"/>
      <c r="H903" s="1"/>
      <c r="I903" s="1"/>
      <c r="J903" s="1"/>
      <c r="K903" s="1"/>
      <c r="Z903" s="1"/>
      <c r="AA903" s="1"/>
      <c r="AB903" s="3"/>
      <c r="AC903" s="4"/>
    </row>
    <row r="904" spans="1:29" ht="15.75" customHeight="1" x14ac:dyDescent="0.2">
      <c r="A904" s="1"/>
      <c r="C904" s="1"/>
      <c r="F904" s="1"/>
      <c r="G904" s="1"/>
      <c r="H904" s="1"/>
      <c r="I904" s="1"/>
      <c r="J904" s="1"/>
      <c r="K904" s="1"/>
      <c r="Z904" s="1"/>
      <c r="AA904" s="1"/>
      <c r="AB904" s="3"/>
      <c r="AC904" s="4"/>
    </row>
    <row r="905" spans="1:29" ht="15.75" customHeight="1" x14ac:dyDescent="0.2">
      <c r="A905" s="1"/>
      <c r="C905" s="1"/>
      <c r="F905" s="1"/>
      <c r="G905" s="1"/>
      <c r="H905" s="1"/>
      <c r="I905" s="1"/>
      <c r="J905" s="1"/>
      <c r="K905" s="1"/>
      <c r="Z905" s="1"/>
      <c r="AA905" s="1"/>
      <c r="AB905" s="3"/>
      <c r="AC905" s="4"/>
    </row>
    <row r="906" spans="1:29" ht="15.75" customHeight="1" x14ac:dyDescent="0.2">
      <c r="A906" s="1"/>
      <c r="C906" s="1"/>
      <c r="F906" s="1"/>
      <c r="G906" s="1"/>
      <c r="H906" s="1"/>
      <c r="I906" s="1"/>
      <c r="J906" s="1"/>
      <c r="K906" s="1"/>
      <c r="Z906" s="1"/>
      <c r="AA906" s="1"/>
      <c r="AB906" s="3"/>
      <c r="AC906" s="4"/>
    </row>
    <row r="907" spans="1:29" ht="15.75" customHeight="1" x14ac:dyDescent="0.2">
      <c r="A907" s="1"/>
      <c r="C907" s="1"/>
      <c r="F907" s="1"/>
      <c r="G907" s="1"/>
      <c r="H907" s="1"/>
      <c r="I907" s="1"/>
      <c r="J907" s="1"/>
      <c r="K907" s="1"/>
      <c r="Z907" s="1"/>
      <c r="AA907" s="1"/>
      <c r="AB907" s="3"/>
      <c r="AC907" s="4"/>
    </row>
    <row r="908" spans="1:29" ht="15.75" customHeight="1" x14ac:dyDescent="0.2">
      <c r="A908" s="1"/>
      <c r="C908" s="1"/>
      <c r="F908" s="1"/>
      <c r="G908" s="1"/>
      <c r="H908" s="1"/>
      <c r="I908" s="1"/>
      <c r="J908" s="1"/>
      <c r="K908" s="1"/>
      <c r="Z908" s="1"/>
      <c r="AA908" s="1"/>
      <c r="AB908" s="3"/>
      <c r="AC908" s="4"/>
    </row>
    <row r="909" spans="1:29" ht="15.75" customHeight="1" x14ac:dyDescent="0.2">
      <c r="A909" s="1"/>
      <c r="C909" s="1"/>
      <c r="F909" s="1"/>
      <c r="G909" s="1"/>
      <c r="H909" s="1"/>
      <c r="I909" s="1"/>
      <c r="J909" s="1"/>
      <c r="K909" s="1"/>
      <c r="Z909" s="1"/>
      <c r="AA909" s="1"/>
      <c r="AB909" s="3"/>
      <c r="AC909" s="4"/>
    </row>
    <row r="910" spans="1:29" ht="15.75" customHeight="1" x14ac:dyDescent="0.2">
      <c r="A910" s="1"/>
      <c r="C910" s="1"/>
      <c r="F910" s="1"/>
      <c r="G910" s="1"/>
      <c r="H910" s="1"/>
      <c r="I910" s="1"/>
      <c r="J910" s="1"/>
      <c r="K910" s="1"/>
      <c r="Z910" s="1"/>
      <c r="AA910" s="1"/>
      <c r="AB910" s="3"/>
      <c r="AC910" s="4"/>
    </row>
    <row r="911" spans="1:29" ht="15.75" customHeight="1" x14ac:dyDescent="0.2">
      <c r="A911" s="1"/>
      <c r="C911" s="1"/>
      <c r="F911" s="1"/>
      <c r="G911" s="1"/>
      <c r="H911" s="1"/>
      <c r="I911" s="1"/>
      <c r="J911" s="1"/>
      <c r="K911" s="1"/>
      <c r="Z911" s="1"/>
      <c r="AA911" s="1"/>
      <c r="AB911" s="3"/>
      <c r="AC911" s="4"/>
    </row>
    <row r="912" spans="1:29" ht="15.75" customHeight="1" x14ac:dyDescent="0.2">
      <c r="A912" s="1"/>
      <c r="C912" s="1"/>
      <c r="F912" s="1"/>
      <c r="G912" s="1"/>
      <c r="H912" s="1"/>
      <c r="I912" s="1"/>
      <c r="J912" s="1"/>
      <c r="K912" s="1"/>
      <c r="Z912" s="1"/>
      <c r="AA912" s="1"/>
      <c r="AB912" s="3"/>
      <c r="AC912" s="4"/>
    </row>
    <row r="913" spans="1:29" ht="15.75" customHeight="1" x14ac:dyDescent="0.2">
      <c r="A913" s="1"/>
      <c r="C913" s="1"/>
      <c r="F913" s="1"/>
      <c r="G913" s="1"/>
      <c r="H913" s="1"/>
      <c r="I913" s="1"/>
      <c r="J913" s="1"/>
      <c r="K913" s="1"/>
      <c r="Z913" s="1"/>
      <c r="AA913" s="1"/>
      <c r="AB913" s="3"/>
      <c r="AC913" s="4"/>
    </row>
    <row r="914" spans="1:29" ht="15.75" customHeight="1" x14ac:dyDescent="0.2">
      <c r="A914" s="1"/>
      <c r="C914" s="1"/>
      <c r="F914" s="1"/>
      <c r="G914" s="1"/>
      <c r="H914" s="1"/>
      <c r="I914" s="1"/>
      <c r="J914" s="1"/>
      <c r="K914" s="1"/>
      <c r="Z914" s="1"/>
      <c r="AA914" s="1"/>
      <c r="AB914" s="3"/>
      <c r="AC914" s="4"/>
    </row>
    <row r="915" spans="1:29" ht="15.75" customHeight="1" x14ac:dyDescent="0.2">
      <c r="A915" s="1"/>
      <c r="C915" s="1"/>
      <c r="F915" s="1"/>
      <c r="G915" s="1"/>
      <c r="H915" s="1"/>
      <c r="I915" s="1"/>
      <c r="J915" s="1"/>
      <c r="K915" s="1"/>
      <c r="Z915" s="1"/>
      <c r="AA915" s="1"/>
      <c r="AB915" s="3"/>
      <c r="AC915" s="4"/>
    </row>
    <row r="916" spans="1:29" ht="15.75" customHeight="1" x14ac:dyDescent="0.2">
      <c r="A916" s="1"/>
      <c r="C916" s="1"/>
      <c r="F916" s="1"/>
      <c r="G916" s="1"/>
      <c r="H916" s="1"/>
      <c r="I916" s="1"/>
      <c r="J916" s="1"/>
      <c r="K916" s="1"/>
      <c r="Z916" s="1"/>
      <c r="AA916" s="1"/>
      <c r="AB916" s="3"/>
      <c r="AC916" s="4"/>
    </row>
    <row r="917" spans="1:29" ht="15.75" customHeight="1" x14ac:dyDescent="0.2">
      <c r="A917" s="1"/>
      <c r="C917" s="1"/>
      <c r="F917" s="1"/>
      <c r="G917" s="1"/>
      <c r="H917" s="1"/>
      <c r="I917" s="1"/>
      <c r="J917" s="1"/>
      <c r="K917" s="1"/>
      <c r="Z917" s="1"/>
      <c r="AA917" s="1"/>
      <c r="AB917" s="3"/>
      <c r="AC917" s="4"/>
    </row>
    <row r="918" spans="1:29" ht="15.75" customHeight="1" x14ac:dyDescent="0.2">
      <c r="A918" s="1"/>
      <c r="C918" s="1"/>
      <c r="F918" s="1"/>
      <c r="G918" s="1"/>
      <c r="H918" s="1"/>
      <c r="I918" s="1"/>
      <c r="J918" s="1"/>
      <c r="K918" s="1"/>
      <c r="Z918" s="1"/>
      <c r="AA918" s="1"/>
      <c r="AB918" s="3"/>
      <c r="AC918" s="4"/>
    </row>
    <row r="919" spans="1:29" ht="15.75" customHeight="1" x14ac:dyDescent="0.2">
      <c r="A919" s="1"/>
      <c r="C919" s="1"/>
      <c r="F919" s="1"/>
      <c r="G919" s="1"/>
      <c r="H919" s="1"/>
      <c r="I919" s="1"/>
      <c r="J919" s="1"/>
      <c r="K919" s="1"/>
      <c r="Z919" s="1"/>
      <c r="AA919" s="1"/>
      <c r="AB919" s="3"/>
      <c r="AC919" s="4"/>
    </row>
    <row r="920" spans="1:29" ht="15.75" customHeight="1" x14ac:dyDescent="0.2">
      <c r="A920" s="1"/>
      <c r="C920" s="1"/>
      <c r="F920" s="1"/>
      <c r="G920" s="1"/>
      <c r="H920" s="1"/>
      <c r="I920" s="1"/>
      <c r="J920" s="1"/>
      <c r="K920" s="1"/>
      <c r="Z920" s="1"/>
      <c r="AA920" s="1"/>
      <c r="AB920" s="3"/>
      <c r="AC920" s="4"/>
    </row>
    <row r="921" spans="1:29" ht="15.75" customHeight="1" x14ac:dyDescent="0.2">
      <c r="A921" s="1"/>
      <c r="C921" s="1"/>
      <c r="F921" s="1"/>
      <c r="G921" s="1"/>
      <c r="H921" s="1"/>
      <c r="I921" s="1"/>
      <c r="J921" s="1"/>
      <c r="K921" s="1"/>
      <c r="Z921" s="1"/>
      <c r="AA921" s="1"/>
      <c r="AB921" s="3"/>
      <c r="AC921" s="4"/>
    </row>
    <row r="922" spans="1:29" ht="15.75" customHeight="1" x14ac:dyDescent="0.2">
      <c r="A922" s="1"/>
      <c r="C922" s="1"/>
      <c r="F922" s="1"/>
      <c r="G922" s="1"/>
      <c r="H922" s="1"/>
      <c r="I922" s="1"/>
      <c r="J922" s="1"/>
      <c r="K922" s="1"/>
      <c r="Z922" s="1"/>
      <c r="AA922" s="1"/>
      <c r="AB922" s="3"/>
      <c r="AC922" s="4"/>
    </row>
    <row r="923" spans="1:29" ht="15.75" customHeight="1" x14ac:dyDescent="0.2">
      <c r="A923" s="1"/>
      <c r="C923" s="1"/>
      <c r="F923" s="1"/>
      <c r="G923" s="1"/>
      <c r="H923" s="1"/>
      <c r="I923" s="1"/>
      <c r="J923" s="1"/>
      <c r="K923" s="1"/>
      <c r="Z923" s="1"/>
      <c r="AA923" s="1"/>
      <c r="AB923" s="3"/>
      <c r="AC923" s="4"/>
    </row>
    <row r="924" spans="1:29" ht="15.75" customHeight="1" x14ac:dyDescent="0.2">
      <c r="A924" s="1"/>
      <c r="C924" s="1"/>
      <c r="F924" s="1"/>
      <c r="G924" s="1"/>
      <c r="H924" s="1"/>
      <c r="I924" s="1"/>
      <c r="J924" s="1"/>
      <c r="K924" s="1"/>
      <c r="Z924" s="1"/>
      <c r="AA924" s="1"/>
      <c r="AB924" s="3"/>
      <c r="AC924" s="4"/>
    </row>
    <row r="925" spans="1:29" ht="15.75" customHeight="1" x14ac:dyDescent="0.2">
      <c r="A925" s="1"/>
      <c r="C925" s="1"/>
      <c r="F925" s="1"/>
      <c r="G925" s="1"/>
      <c r="H925" s="1"/>
      <c r="I925" s="1"/>
      <c r="J925" s="1"/>
      <c r="K925" s="1"/>
      <c r="Z925" s="1"/>
      <c r="AA925" s="1"/>
      <c r="AB925" s="3"/>
      <c r="AC925" s="4"/>
    </row>
    <row r="926" spans="1:29" ht="15.75" customHeight="1" x14ac:dyDescent="0.2">
      <c r="A926" s="1"/>
      <c r="C926" s="1"/>
      <c r="F926" s="1"/>
      <c r="G926" s="1"/>
      <c r="H926" s="1"/>
      <c r="I926" s="1"/>
      <c r="J926" s="1"/>
      <c r="K926" s="1"/>
      <c r="Z926" s="1"/>
      <c r="AA926" s="1"/>
      <c r="AB926" s="3"/>
      <c r="AC926" s="4"/>
    </row>
    <row r="927" spans="1:29" ht="15.75" customHeight="1" x14ac:dyDescent="0.2">
      <c r="A927" s="1"/>
      <c r="C927" s="1"/>
      <c r="F927" s="1"/>
      <c r="G927" s="1"/>
      <c r="H927" s="1"/>
      <c r="I927" s="1"/>
      <c r="J927" s="1"/>
      <c r="K927" s="1"/>
      <c r="Z927" s="1"/>
      <c r="AA927" s="1"/>
      <c r="AB927" s="3"/>
      <c r="AC927" s="4"/>
    </row>
    <row r="928" spans="1:29" ht="15.75" customHeight="1" x14ac:dyDescent="0.2">
      <c r="A928" s="1"/>
      <c r="C928" s="1"/>
      <c r="F928" s="1"/>
      <c r="G928" s="1"/>
      <c r="H928" s="1"/>
      <c r="I928" s="1"/>
      <c r="J928" s="1"/>
      <c r="K928" s="1"/>
      <c r="Z928" s="1"/>
      <c r="AA928" s="1"/>
      <c r="AB928" s="3"/>
      <c r="AC928" s="4"/>
    </row>
    <row r="929" spans="1:29" ht="15.75" customHeight="1" x14ac:dyDescent="0.2">
      <c r="A929" s="1"/>
      <c r="C929" s="1"/>
      <c r="F929" s="1"/>
      <c r="G929" s="1"/>
      <c r="H929" s="1"/>
      <c r="I929" s="1"/>
      <c r="J929" s="1"/>
      <c r="K929" s="1"/>
      <c r="Z929" s="1"/>
      <c r="AA929" s="1"/>
      <c r="AB929" s="3"/>
      <c r="AC929" s="4"/>
    </row>
    <row r="930" spans="1:29" ht="15.75" customHeight="1" x14ac:dyDescent="0.2">
      <c r="A930" s="1"/>
      <c r="C930" s="1"/>
      <c r="F930" s="1"/>
      <c r="G930" s="1"/>
      <c r="H930" s="1"/>
      <c r="I930" s="1"/>
      <c r="J930" s="1"/>
      <c r="K930" s="1"/>
      <c r="Z930" s="1"/>
      <c r="AA930" s="1"/>
      <c r="AB930" s="3"/>
      <c r="AC930" s="4"/>
    </row>
    <row r="931" spans="1:29" ht="15.75" customHeight="1" x14ac:dyDescent="0.2">
      <c r="A931" s="1"/>
      <c r="C931" s="1"/>
      <c r="F931" s="1"/>
      <c r="G931" s="1"/>
      <c r="H931" s="1"/>
      <c r="I931" s="1"/>
      <c r="J931" s="1"/>
      <c r="K931" s="1"/>
      <c r="Z931" s="1"/>
      <c r="AA931" s="1"/>
      <c r="AB931" s="3"/>
      <c r="AC931" s="4"/>
    </row>
    <row r="932" spans="1:29" ht="15.75" customHeight="1" x14ac:dyDescent="0.2">
      <c r="A932" s="1"/>
      <c r="C932" s="1"/>
      <c r="F932" s="1"/>
      <c r="G932" s="1"/>
      <c r="H932" s="1"/>
      <c r="I932" s="1"/>
      <c r="J932" s="1"/>
      <c r="K932" s="1"/>
      <c r="Z932" s="1"/>
      <c r="AA932" s="1"/>
      <c r="AB932" s="3"/>
      <c r="AC932" s="4"/>
    </row>
    <row r="933" spans="1:29" ht="15.75" customHeight="1" x14ac:dyDescent="0.2">
      <c r="A933" s="1"/>
      <c r="C933" s="1"/>
      <c r="F933" s="1"/>
      <c r="G933" s="1"/>
      <c r="H933" s="1"/>
      <c r="I933" s="1"/>
      <c r="J933" s="1"/>
      <c r="K933" s="1"/>
      <c r="Z933" s="1"/>
      <c r="AA933" s="1"/>
      <c r="AB933" s="3"/>
      <c r="AC933" s="4"/>
    </row>
    <row r="934" spans="1:29" ht="15.75" customHeight="1" x14ac:dyDescent="0.2">
      <c r="A934" s="1"/>
      <c r="C934" s="1"/>
      <c r="F934" s="1"/>
      <c r="G934" s="1"/>
      <c r="H934" s="1"/>
      <c r="I934" s="1"/>
      <c r="J934" s="1"/>
      <c r="K934" s="1"/>
      <c r="Z934" s="1"/>
      <c r="AA934" s="1"/>
      <c r="AB934" s="3"/>
      <c r="AC934" s="4"/>
    </row>
    <row r="935" spans="1:29" ht="15.75" customHeight="1" x14ac:dyDescent="0.2">
      <c r="A935" s="1"/>
      <c r="C935" s="1"/>
      <c r="F935" s="1"/>
      <c r="G935" s="1"/>
      <c r="H935" s="1"/>
      <c r="I935" s="1"/>
      <c r="J935" s="1"/>
      <c r="K935" s="1"/>
      <c r="Z935" s="1"/>
      <c r="AA935" s="1"/>
      <c r="AB935" s="3"/>
      <c r="AC935" s="4"/>
    </row>
    <row r="936" spans="1:29" ht="15.75" customHeight="1" x14ac:dyDescent="0.2">
      <c r="A936" s="1"/>
      <c r="C936" s="1"/>
      <c r="F936" s="1"/>
      <c r="G936" s="1"/>
      <c r="H936" s="1"/>
      <c r="I936" s="1"/>
      <c r="J936" s="1"/>
      <c r="K936" s="1"/>
      <c r="Z936" s="1"/>
      <c r="AA936" s="1"/>
      <c r="AB936" s="3"/>
      <c r="AC936" s="4"/>
    </row>
    <row r="937" spans="1:29" ht="15.75" customHeight="1" x14ac:dyDescent="0.2">
      <c r="A937" s="1"/>
      <c r="C937" s="1"/>
      <c r="F937" s="1"/>
      <c r="G937" s="1"/>
      <c r="H937" s="1"/>
      <c r="I937" s="1"/>
      <c r="J937" s="1"/>
      <c r="K937" s="1"/>
      <c r="Z937" s="1"/>
      <c r="AA937" s="1"/>
      <c r="AB937" s="3"/>
      <c r="AC937" s="4"/>
    </row>
    <row r="938" spans="1:29" ht="15.75" customHeight="1" x14ac:dyDescent="0.2">
      <c r="A938" s="1"/>
      <c r="C938" s="1"/>
      <c r="F938" s="1"/>
      <c r="G938" s="1"/>
      <c r="H938" s="1"/>
      <c r="I938" s="1"/>
      <c r="J938" s="1"/>
      <c r="K938" s="1"/>
      <c r="Z938" s="1"/>
      <c r="AA938" s="1"/>
      <c r="AB938" s="3"/>
      <c r="AC938" s="4"/>
    </row>
    <row r="939" spans="1:29" ht="15.75" customHeight="1" x14ac:dyDescent="0.2">
      <c r="A939" s="1"/>
      <c r="C939" s="1"/>
      <c r="F939" s="1"/>
      <c r="G939" s="1"/>
      <c r="H939" s="1"/>
      <c r="I939" s="1"/>
      <c r="J939" s="1"/>
      <c r="K939" s="1"/>
      <c r="Z939" s="1"/>
      <c r="AA939" s="1"/>
      <c r="AB939" s="3"/>
      <c r="AC939" s="4"/>
    </row>
    <row r="940" spans="1:29" ht="15.75" customHeight="1" x14ac:dyDescent="0.2">
      <c r="A940" s="1"/>
      <c r="C940" s="1"/>
      <c r="F940" s="1"/>
      <c r="G940" s="1"/>
      <c r="H940" s="1"/>
      <c r="I940" s="1"/>
      <c r="J940" s="1"/>
      <c r="K940" s="1"/>
      <c r="Z940" s="1"/>
      <c r="AA940" s="1"/>
      <c r="AB940" s="3"/>
      <c r="AC940" s="4"/>
    </row>
    <row r="941" spans="1:29" ht="15.75" customHeight="1" x14ac:dyDescent="0.2">
      <c r="A941" s="1"/>
      <c r="C941" s="1"/>
      <c r="F941" s="1"/>
      <c r="G941" s="1"/>
      <c r="H941" s="1"/>
      <c r="I941" s="1"/>
      <c r="J941" s="1"/>
      <c r="K941" s="1"/>
      <c r="Z941" s="1"/>
      <c r="AA941" s="1"/>
      <c r="AB941" s="3"/>
      <c r="AC941" s="4"/>
    </row>
    <row r="942" spans="1:29" ht="15.75" customHeight="1" x14ac:dyDescent="0.2">
      <c r="A942" s="1"/>
      <c r="C942" s="1"/>
      <c r="F942" s="1"/>
      <c r="G942" s="1"/>
      <c r="H942" s="1"/>
      <c r="I942" s="1"/>
      <c r="J942" s="1"/>
      <c r="K942" s="1"/>
      <c r="Z942" s="1"/>
      <c r="AA942" s="1"/>
      <c r="AB942" s="3"/>
      <c r="AC942" s="4"/>
    </row>
    <row r="943" spans="1:29" ht="15.75" customHeight="1" x14ac:dyDescent="0.2">
      <c r="A943" s="1"/>
      <c r="C943" s="1"/>
      <c r="F943" s="1"/>
      <c r="G943" s="1"/>
      <c r="H943" s="1"/>
      <c r="I943" s="1"/>
      <c r="J943" s="1"/>
      <c r="K943" s="1"/>
      <c r="Z943" s="1"/>
      <c r="AA943" s="1"/>
      <c r="AB943" s="3"/>
      <c r="AC943" s="4"/>
    </row>
    <row r="944" spans="1:29" ht="15.75" customHeight="1" x14ac:dyDescent="0.2">
      <c r="A944" s="1"/>
      <c r="C944" s="1"/>
      <c r="F944" s="1"/>
      <c r="G944" s="1"/>
      <c r="H944" s="1"/>
      <c r="I944" s="1"/>
      <c r="J944" s="1"/>
      <c r="K944" s="1"/>
      <c r="Z944" s="1"/>
      <c r="AA944" s="1"/>
      <c r="AB944" s="3"/>
      <c r="AC944" s="4"/>
    </row>
    <row r="945" spans="1:29" ht="15.75" customHeight="1" x14ac:dyDescent="0.2">
      <c r="A945" s="1"/>
      <c r="C945" s="1"/>
      <c r="F945" s="1"/>
      <c r="G945" s="1"/>
      <c r="H945" s="1"/>
      <c r="I945" s="1"/>
      <c r="J945" s="1"/>
      <c r="K945" s="1"/>
      <c r="Z945" s="1"/>
      <c r="AA945" s="1"/>
      <c r="AB945" s="3"/>
      <c r="AC945" s="4"/>
    </row>
    <row r="946" spans="1:29" ht="15.75" customHeight="1" x14ac:dyDescent="0.2">
      <c r="A946" s="1"/>
      <c r="C946" s="1"/>
      <c r="F946" s="1"/>
      <c r="G946" s="1"/>
      <c r="H946" s="1"/>
      <c r="I946" s="1"/>
      <c r="J946" s="1"/>
      <c r="K946" s="1"/>
      <c r="Z946" s="1"/>
      <c r="AA946" s="1"/>
      <c r="AB946" s="3"/>
      <c r="AC946" s="4"/>
    </row>
    <row r="947" spans="1:29" ht="15.75" customHeight="1" x14ac:dyDescent="0.2">
      <c r="A947" s="1"/>
      <c r="C947" s="1"/>
      <c r="F947" s="1"/>
      <c r="G947" s="1"/>
      <c r="H947" s="1"/>
      <c r="I947" s="1"/>
      <c r="J947" s="1"/>
      <c r="K947" s="1"/>
      <c r="Z947" s="1"/>
      <c r="AA947" s="1"/>
      <c r="AB947" s="3"/>
      <c r="AC947" s="4"/>
    </row>
    <row r="948" spans="1:29" ht="15.75" customHeight="1" x14ac:dyDescent="0.2">
      <c r="A948" s="1"/>
      <c r="C948" s="1"/>
      <c r="F948" s="1"/>
      <c r="G948" s="1"/>
      <c r="H948" s="1"/>
      <c r="I948" s="1"/>
      <c r="J948" s="1"/>
      <c r="K948" s="1"/>
      <c r="Z948" s="1"/>
      <c r="AA948" s="1"/>
      <c r="AB948" s="3"/>
      <c r="AC948" s="4"/>
    </row>
    <row r="949" spans="1:29" ht="15.75" customHeight="1" x14ac:dyDescent="0.2">
      <c r="A949" s="1"/>
      <c r="C949" s="1"/>
      <c r="F949" s="1"/>
      <c r="G949" s="1"/>
      <c r="H949" s="1"/>
      <c r="I949" s="1"/>
      <c r="J949" s="1"/>
      <c r="K949" s="1"/>
      <c r="Z949" s="1"/>
      <c r="AA949" s="1"/>
      <c r="AB949" s="3"/>
      <c r="AC949" s="4"/>
    </row>
    <row r="950" spans="1:29" ht="15.75" customHeight="1" x14ac:dyDescent="0.2">
      <c r="A950" s="1"/>
      <c r="C950" s="1"/>
      <c r="F950" s="1"/>
      <c r="G950" s="1"/>
      <c r="H950" s="1"/>
      <c r="I950" s="1"/>
      <c r="J950" s="1"/>
      <c r="K950" s="1"/>
      <c r="Z950" s="1"/>
      <c r="AA950" s="1"/>
      <c r="AB950" s="3"/>
      <c r="AC950" s="4"/>
    </row>
    <row r="951" spans="1:29" ht="15.75" customHeight="1" x14ac:dyDescent="0.2">
      <c r="A951" s="1"/>
      <c r="C951" s="1"/>
      <c r="F951" s="1"/>
      <c r="G951" s="1"/>
      <c r="H951" s="1"/>
      <c r="I951" s="1"/>
      <c r="J951" s="1"/>
      <c r="K951" s="1"/>
      <c r="Z951" s="1"/>
      <c r="AA951" s="1"/>
      <c r="AB951" s="3"/>
      <c r="AC951" s="4"/>
    </row>
    <row r="952" spans="1:29" ht="15.75" customHeight="1" x14ac:dyDescent="0.2">
      <c r="A952" s="1"/>
      <c r="C952" s="1"/>
      <c r="F952" s="1"/>
      <c r="G952" s="1"/>
      <c r="H952" s="1"/>
      <c r="I952" s="1"/>
      <c r="J952" s="1"/>
      <c r="K952" s="1"/>
      <c r="Z952" s="1"/>
      <c r="AA952" s="1"/>
      <c r="AB952" s="3"/>
      <c r="AC952" s="4"/>
    </row>
    <row r="953" spans="1:29" ht="15.75" customHeight="1" x14ac:dyDescent="0.2">
      <c r="A953" s="1"/>
      <c r="C953" s="1"/>
      <c r="F953" s="1"/>
      <c r="G953" s="1"/>
      <c r="H953" s="1"/>
      <c r="I953" s="1"/>
      <c r="J953" s="1"/>
      <c r="K953" s="1"/>
      <c r="Z953" s="1"/>
      <c r="AA953" s="1"/>
      <c r="AB953" s="3"/>
      <c r="AC953" s="4"/>
    </row>
    <row r="954" spans="1:29" ht="15.75" customHeight="1" x14ac:dyDescent="0.2">
      <c r="A954" s="1"/>
      <c r="C954" s="1"/>
      <c r="F954" s="1"/>
      <c r="G954" s="1"/>
      <c r="H954" s="1"/>
      <c r="I954" s="1"/>
      <c r="J954" s="1"/>
      <c r="K954" s="1"/>
      <c r="Z954" s="1"/>
      <c r="AA954" s="1"/>
      <c r="AB954" s="3"/>
      <c r="AC954" s="4"/>
    </row>
    <row r="955" spans="1:29" ht="15.75" customHeight="1" x14ac:dyDescent="0.2">
      <c r="A955" s="1"/>
      <c r="C955" s="1"/>
      <c r="F955" s="1"/>
      <c r="G955" s="1"/>
      <c r="H955" s="1"/>
      <c r="I955" s="1"/>
      <c r="J955" s="1"/>
      <c r="K955" s="1"/>
      <c r="Z955" s="1"/>
      <c r="AA955" s="1"/>
      <c r="AB955" s="3"/>
      <c r="AC955" s="4"/>
    </row>
    <row r="956" spans="1:29" ht="15.75" customHeight="1" x14ac:dyDescent="0.2">
      <c r="A956" s="1"/>
      <c r="C956" s="1"/>
      <c r="F956" s="1"/>
      <c r="G956" s="1"/>
      <c r="H956" s="1"/>
      <c r="I956" s="1"/>
      <c r="J956" s="1"/>
      <c r="K956" s="1"/>
      <c r="Z956" s="1"/>
      <c r="AA956" s="1"/>
      <c r="AB956" s="3"/>
      <c r="AC956" s="4"/>
    </row>
    <row r="957" spans="1:29" ht="15.75" customHeight="1" x14ac:dyDescent="0.2">
      <c r="A957" s="1"/>
      <c r="C957" s="1"/>
      <c r="F957" s="1"/>
      <c r="G957" s="1"/>
      <c r="H957" s="1"/>
      <c r="I957" s="1"/>
      <c r="J957" s="1"/>
      <c r="K957" s="1"/>
      <c r="Z957" s="1"/>
      <c r="AA957" s="1"/>
      <c r="AB957" s="3"/>
      <c r="AC957" s="4"/>
    </row>
    <row r="958" spans="1:29" ht="15.75" customHeight="1" x14ac:dyDescent="0.2">
      <c r="A958" s="1"/>
      <c r="C958" s="1"/>
      <c r="F958" s="1"/>
      <c r="G958" s="1"/>
      <c r="H958" s="1"/>
      <c r="I958" s="1"/>
      <c r="J958" s="1"/>
      <c r="K958" s="1"/>
      <c r="Z958" s="1"/>
      <c r="AA958" s="1"/>
      <c r="AB958" s="3"/>
      <c r="AC958" s="4"/>
    </row>
    <row r="959" spans="1:29" ht="15.75" customHeight="1" x14ac:dyDescent="0.2">
      <c r="A959" s="1"/>
      <c r="C959" s="1"/>
      <c r="F959" s="1"/>
      <c r="G959" s="1"/>
      <c r="H959" s="1"/>
      <c r="I959" s="1"/>
      <c r="J959" s="1"/>
      <c r="K959" s="1"/>
      <c r="Z959" s="1"/>
      <c r="AA959" s="1"/>
      <c r="AB959" s="3"/>
      <c r="AC959" s="4"/>
    </row>
    <row r="960" spans="1:29" ht="15.75" customHeight="1" x14ac:dyDescent="0.2">
      <c r="A960" s="1"/>
      <c r="C960" s="1"/>
      <c r="F960" s="1"/>
      <c r="G960" s="1"/>
      <c r="H960" s="1"/>
      <c r="I960" s="1"/>
      <c r="J960" s="1"/>
      <c r="K960" s="1"/>
      <c r="Z960" s="1"/>
      <c r="AA960" s="1"/>
      <c r="AB960" s="3"/>
      <c r="AC960" s="4"/>
    </row>
    <row r="961" spans="1:29" ht="15.75" customHeight="1" x14ac:dyDescent="0.2">
      <c r="A961" s="1"/>
      <c r="C961" s="1"/>
      <c r="F961" s="1"/>
      <c r="G961" s="1"/>
      <c r="H961" s="1"/>
      <c r="I961" s="1"/>
      <c r="J961" s="1"/>
      <c r="K961" s="1"/>
      <c r="Z961" s="1"/>
      <c r="AA961" s="1"/>
      <c r="AB961" s="3"/>
      <c r="AC961" s="4"/>
    </row>
    <row r="962" spans="1:29" ht="15.75" customHeight="1" x14ac:dyDescent="0.2">
      <c r="A962" s="1"/>
      <c r="C962" s="1"/>
      <c r="F962" s="1"/>
      <c r="G962" s="1"/>
      <c r="H962" s="1"/>
      <c r="I962" s="1"/>
      <c r="J962" s="1"/>
      <c r="K962" s="1"/>
      <c r="Z962" s="1"/>
      <c r="AA962" s="1"/>
      <c r="AB962" s="3"/>
      <c r="AC962" s="4"/>
    </row>
    <row r="963" spans="1:29" ht="15.75" customHeight="1" x14ac:dyDescent="0.2">
      <c r="A963" s="1"/>
      <c r="C963" s="1"/>
      <c r="F963" s="1"/>
      <c r="G963" s="1"/>
      <c r="H963" s="1"/>
      <c r="I963" s="1"/>
      <c r="J963" s="1"/>
      <c r="K963" s="1"/>
      <c r="Z963" s="1"/>
      <c r="AA963" s="1"/>
      <c r="AB963" s="3"/>
      <c r="AC963" s="4"/>
    </row>
    <row r="964" spans="1:29" ht="15.75" customHeight="1" x14ac:dyDescent="0.2">
      <c r="A964" s="1"/>
      <c r="C964" s="1"/>
      <c r="F964" s="1"/>
      <c r="G964" s="1"/>
      <c r="H964" s="1"/>
      <c r="I964" s="1"/>
      <c r="J964" s="1"/>
      <c r="K964" s="1"/>
      <c r="Z964" s="1"/>
      <c r="AA964" s="1"/>
      <c r="AB964" s="3"/>
      <c r="AC964" s="4"/>
    </row>
    <row r="965" spans="1:29" ht="15.75" customHeight="1" x14ac:dyDescent="0.2">
      <c r="A965" s="1"/>
      <c r="C965" s="1"/>
      <c r="F965" s="1"/>
      <c r="G965" s="1"/>
      <c r="H965" s="1"/>
      <c r="I965" s="1"/>
      <c r="J965" s="1"/>
      <c r="K965" s="1"/>
      <c r="Z965" s="1"/>
      <c r="AA965" s="1"/>
      <c r="AB965" s="3"/>
      <c r="AC965" s="4"/>
    </row>
    <row r="966" spans="1:29" ht="15.75" customHeight="1" x14ac:dyDescent="0.2">
      <c r="A966" s="1"/>
      <c r="C966" s="1"/>
      <c r="F966" s="1"/>
      <c r="G966" s="1"/>
      <c r="H966" s="1"/>
      <c r="I966" s="1"/>
      <c r="J966" s="1"/>
      <c r="K966" s="1"/>
      <c r="Z966" s="1"/>
      <c r="AA966" s="1"/>
      <c r="AB966" s="3"/>
      <c r="AC966" s="4"/>
    </row>
    <row r="967" spans="1:29" ht="15.75" customHeight="1" x14ac:dyDescent="0.2">
      <c r="A967" s="1"/>
      <c r="C967" s="1"/>
      <c r="F967" s="1"/>
      <c r="G967" s="1"/>
      <c r="H967" s="1"/>
      <c r="I967" s="1"/>
      <c r="J967" s="1"/>
      <c r="K967" s="1"/>
      <c r="Z967" s="1"/>
      <c r="AA967" s="1"/>
      <c r="AB967" s="3"/>
      <c r="AC967" s="4"/>
    </row>
    <row r="968" spans="1:29" ht="15.75" customHeight="1" x14ac:dyDescent="0.2">
      <c r="A968" s="1"/>
      <c r="C968" s="1"/>
      <c r="F968" s="1"/>
      <c r="G968" s="1"/>
      <c r="H968" s="1"/>
      <c r="I968" s="1"/>
      <c r="J968" s="1"/>
      <c r="K968" s="1"/>
      <c r="Z968" s="1"/>
      <c r="AA968" s="1"/>
      <c r="AB968" s="3"/>
      <c r="AC968" s="4"/>
    </row>
    <row r="969" spans="1:29" ht="15.75" customHeight="1" x14ac:dyDescent="0.2">
      <c r="A969" s="1"/>
      <c r="C969" s="1"/>
      <c r="F969" s="1"/>
      <c r="G969" s="1"/>
      <c r="H969" s="1"/>
      <c r="I969" s="1"/>
      <c r="J969" s="1"/>
      <c r="K969" s="1"/>
      <c r="Z969" s="1"/>
      <c r="AA969" s="1"/>
      <c r="AB969" s="3"/>
      <c r="AC969" s="4"/>
    </row>
    <row r="970" spans="1:29" ht="15.75" customHeight="1" x14ac:dyDescent="0.2">
      <c r="A970" s="1"/>
      <c r="C970" s="1"/>
      <c r="F970" s="1"/>
      <c r="G970" s="1"/>
      <c r="H970" s="1"/>
      <c r="I970" s="1"/>
      <c r="J970" s="1"/>
      <c r="K970" s="1"/>
      <c r="Z970" s="1"/>
      <c r="AA970" s="1"/>
      <c r="AB970" s="3"/>
      <c r="AC970" s="4"/>
    </row>
    <row r="971" spans="1:29" ht="15.75" customHeight="1" x14ac:dyDescent="0.2">
      <c r="A971" s="1"/>
      <c r="C971" s="1"/>
      <c r="F971" s="1"/>
      <c r="G971" s="1"/>
      <c r="H971" s="1"/>
      <c r="I971" s="1"/>
      <c r="J971" s="1"/>
      <c r="K971" s="1"/>
      <c r="Z971" s="1"/>
      <c r="AA971" s="1"/>
      <c r="AB971" s="3"/>
      <c r="AC971" s="4"/>
    </row>
    <row r="972" spans="1:29" ht="15.75" customHeight="1" x14ac:dyDescent="0.2">
      <c r="A972" s="1"/>
      <c r="C972" s="1"/>
      <c r="F972" s="1"/>
      <c r="G972" s="1"/>
      <c r="H972" s="1"/>
      <c r="I972" s="1"/>
      <c r="J972" s="1"/>
      <c r="K972" s="1"/>
      <c r="Z972" s="1"/>
      <c r="AA972" s="1"/>
      <c r="AB972" s="3"/>
      <c r="AC972" s="4"/>
    </row>
    <row r="973" spans="1:29" ht="15.75" customHeight="1" x14ac:dyDescent="0.2">
      <c r="A973" s="1"/>
      <c r="C973" s="1"/>
      <c r="F973" s="1"/>
      <c r="G973" s="1"/>
      <c r="H973" s="1"/>
      <c r="I973" s="1"/>
      <c r="J973" s="1"/>
      <c r="K973" s="1"/>
      <c r="Z973" s="1"/>
      <c r="AA973" s="1"/>
      <c r="AB973" s="3"/>
      <c r="AC973" s="4"/>
    </row>
    <row r="974" spans="1:29" ht="15.75" customHeight="1" x14ac:dyDescent="0.2">
      <c r="A974" s="1"/>
      <c r="C974" s="1"/>
      <c r="F974" s="1"/>
      <c r="G974" s="1"/>
      <c r="H974" s="1"/>
      <c r="I974" s="1"/>
      <c r="J974" s="1"/>
      <c r="K974" s="1"/>
      <c r="Z974" s="1"/>
      <c r="AA974" s="1"/>
      <c r="AB974" s="3"/>
      <c r="AC974" s="4"/>
    </row>
    <row r="975" spans="1:29" ht="15.75" customHeight="1" x14ac:dyDescent="0.2">
      <c r="A975" s="1"/>
      <c r="C975" s="1"/>
      <c r="F975" s="1"/>
      <c r="G975" s="1"/>
      <c r="H975" s="1"/>
      <c r="I975" s="1"/>
      <c r="J975" s="1"/>
      <c r="K975" s="1"/>
      <c r="Z975" s="1"/>
      <c r="AA975" s="1"/>
      <c r="AB975" s="3"/>
      <c r="AC975" s="4"/>
    </row>
    <row r="976" spans="1:29" ht="15.75" customHeight="1" x14ac:dyDescent="0.2">
      <c r="A976" s="1"/>
      <c r="C976" s="1"/>
      <c r="F976" s="1"/>
      <c r="G976" s="1"/>
      <c r="H976" s="1"/>
      <c r="I976" s="1"/>
      <c r="J976" s="1"/>
      <c r="K976" s="1"/>
      <c r="Z976" s="1"/>
      <c r="AA976" s="1"/>
      <c r="AB976" s="3"/>
      <c r="AC976" s="4"/>
    </row>
    <row r="977" spans="1:29" ht="15.75" customHeight="1" x14ac:dyDescent="0.2">
      <c r="A977" s="1"/>
      <c r="C977" s="1"/>
      <c r="F977" s="1"/>
      <c r="G977" s="1"/>
      <c r="H977" s="1"/>
      <c r="I977" s="1"/>
      <c r="J977" s="1"/>
      <c r="K977" s="1"/>
      <c r="Z977" s="1"/>
      <c r="AA977" s="1"/>
      <c r="AB977" s="3"/>
      <c r="AC977" s="4"/>
    </row>
    <row r="978" spans="1:29" ht="15.75" customHeight="1" x14ac:dyDescent="0.2">
      <c r="A978" s="1"/>
      <c r="C978" s="1"/>
      <c r="F978" s="1"/>
      <c r="G978" s="1"/>
      <c r="H978" s="1"/>
      <c r="I978" s="1"/>
      <c r="J978" s="1"/>
      <c r="K978" s="1"/>
      <c r="Z978" s="1"/>
      <c r="AA978" s="1"/>
      <c r="AB978" s="3"/>
      <c r="AC978" s="4"/>
    </row>
    <row r="979" spans="1:29" ht="15.75" customHeight="1" x14ac:dyDescent="0.2">
      <c r="A979" s="1"/>
      <c r="C979" s="1"/>
      <c r="F979" s="1"/>
      <c r="G979" s="1"/>
      <c r="H979" s="1"/>
      <c r="I979" s="1"/>
      <c r="J979" s="1"/>
      <c r="K979" s="1"/>
      <c r="Z979" s="1"/>
      <c r="AA979" s="1"/>
      <c r="AB979" s="3"/>
      <c r="AC979" s="4"/>
    </row>
    <row r="980" spans="1:29" ht="15.75" customHeight="1" x14ac:dyDescent="0.2">
      <c r="A980" s="1"/>
      <c r="C980" s="1"/>
      <c r="F980" s="1"/>
      <c r="G980" s="1"/>
      <c r="H980" s="1"/>
      <c r="I980" s="1"/>
      <c r="J980" s="1"/>
      <c r="K980" s="1"/>
      <c r="Z980" s="1"/>
      <c r="AA980" s="1"/>
      <c r="AB980" s="3"/>
      <c r="AC980" s="4"/>
    </row>
    <row r="981" spans="1:29" ht="15.75" customHeight="1" x14ac:dyDescent="0.2">
      <c r="A981" s="1"/>
      <c r="C981" s="1"/>
      <c r="F981" s="1"/>
      <c r="G981" s="1"/>
      <c r="H981" s="1"/>
      <c r="I981" s="1"/>
      <c r="J981" s="1"/>
      <c r="K981" s="1"/>
      <c r="Z981" s="1"/>
      <c r="AA981" s="1"/>
      <c r="AB981" s="3"/>
      <c r="AC981" s="4"/>
    </row>
    <row r="982" spans="1:29" ht="15.75" customHeight="1" x14ac:dyDescent="0.2">
      <c r="A982" s="1"/>
      <c r="C982" s="1"/>
      <c r="F982" s="1"/>
      <c r="G982" s="1"/>
      <c r="H982" s="1"/>
      <c r="I982" s="1"/>
      <c r="J982" s="1"/>
      <c r="K982" s="1"/>
      <c r="Z982" s="1"/>
      <c r="AA982" s="1"/>
      <c r="AB982" s="3"/>
      <c r="AC982" s="4"/>
    </row>
    <row r="983" spans="1:29" ht="15.75" customHeight="1" x14ac:dyDescent="0.2">
      <c r="A983" s="1"/>
      <c r="C983" s="1"/>
      <c r="F983" s="1"/>
      <c r="G983" s="1"/>
      <c r="H983" s="1"/>
      <c r="I983" s="1"/>
      <c r="J983" s="1"/>
      <c r="K983" s="1"/>
      <c r="Z983" s="1"/>
      <c r="AA983" s="1"/>
      <c r="AB983" s="3"/>
      <c r="AC983" s="4"/>
    </row>
    <row r="984" spans="1:29" ht="15.75" customHeight="1" x14ac:dyDescent="0.2">
      <c r="A984" s="1"/>
      <c r="C984" s="1"/>
      <c r="F984" s="1"/>
      <c r="G984" s="1"/>
      <c r="H984" s="1"/>
      <c r="I984" s="1"/>
      <c r="J984" s="1"/>
      <c r="K984" s="1"/>
      <c r="Z984" s="1"/>
      <c r="AA984" s="1"/>
      <c r="AB984" s="3"/>
      <c r="AC984" s="4"/>
    </row>
    <row r="985" spans="1:29" ht="15.75" customHeight="1" x14ac:dyDescent="0.2">
      <c r="A985" s="1"/>
      <c r="C985" s="1"/>
      <c r="F985" s="1"/>
      <c r="G985" s="1"/>
      <c r="H985" s="1"/>
      <c r="I985" s="1"/>
      <c r="J985" s="1"/>
      <c r="K985" s="1"/>
      <c r="Z985" s="1"/>
      <c r="AA985" s="1"/>
      <c r="AB985" s="3"/>
      <c r="AC985" s="4"/>
    </row>
    <row r="986" spans="1:29" ht="15.75" customHeight="1" x14ac:dyDescent="0.2">
      <c r="A986" s="1"/>
      <c r="C986" s="1"/>
      <c r="F986" s="1"/>
      <c r="G986" s="1"/>
      <c r="H986" s="1"/>
      <c r="I986" s="1"/>
      <c r="J986" s="1"/>
      <c r="K986" s="1"/>
      <c r="Z986" s="1"/>
      <c r="AA986" s="1"/>
      <c r="AB986" s="3"/>
      <c r="AC986" s="4"/>
    </row>
    <row r="987" spans="1:29" ht="15.75" customHeight="1" x14ac:dyDescent="0.2">
      <c r="A987" s="1"/>
      <c r="C987" s="1"/>
      <c r="F987" s="1"/>
      <c r="G987" s="1"/>
      <c r="H987" s="1"/>
      <c r="I987" s="1"/>
      <c r="J987" s="1"/>
      <c r="K987" s="1"/>
      <c r="Z987" s="1"/>
      <c r="AA987" s="1"/>
      <c r="AB987" s="3"/>
      <c r="AC987" s="4"/>
    </row>
    <row r="988" spans="1:29" ht="15.75" customHeight="1" x14ac:dyDescent="0.2">
      <c r="A988" s="1"/>
      <c r="C988" s="1"/>
      <c r="F988" s="1"/>
      <c r="G988" s="1"/>
      <c r="H988" s="1"/>
      <c r="I988" s="1"/>
      <c r="J988" s="1"/>
      <c r="K988" s="1"/>
      <c r="Z988" s="1"/>
      <c r="AA988" s="1"/>
      <c r="AB988" s="3"/>
      <c r="AC988" s="4"/>
    </row>
    <row r="989" spans="1:29" ht="15.75" customHeight="1" x14ac:dyDescent="0.2">
      <c r="A989" s="1"/>
      <c r="C989" s="1"/>
      <c r="F989" s="1"/>
      <c r="G989" s="1"/>
      <c r="H989" s="1"/>
      <c r="I989" s="1"/>
      <c r="J989" s="1"/>
      <c r="K989" s="1"/>
      <c r="Z989" s="1"/>
      <c r="AA989" s="1"/>
      <c r="AB989" s="3"/>
      <c r="AC989" s="4"/>
    </row>
    <row r="990" spans="1:29" ht="15.75" customHeight="1" x14ac:dyDescent="0.2">
      <c r="A990" s="1"/>
      <c r="C990" s="1"/>
      <c r="F990" s="1"/>
      <c r="G990" s="1"/>
      <c r="H990" s="1"/>
      <c r="I990" s="1"/>
      <c r="J990" s="1"/>
      <c r="K990" s="1"/>
      <c r="Z990" s="1"/>
      <c r="AA990" s="1"/>
      <c r="AB990" s="3"/>
      <c r="AC990" s="4"/>
    </row>
    <row r="991" spans="1:29" ht="15.75" customHeight="1" x14ac:dyDescent="0.2">
      <c r="A991" s="1"/>
      <c r="C991" s="1"/>
      <c r="F991" s="1"/>
      <c r="G991" s="1"/>
      <c r="H991" s="1"/>
      <c r="I991" s="1"/>
      <c r="J991" s="1"/>
      <c r="K991" s="1"/>
      <c r="Z991" s="1"/>
      <c r="AA991" s="1"/>
      <c r="AB991" s="3"/>
      <c r="AC991" s="4"/>
    </row>
    <row r="992" spans="1:29" ht="15.75" customHeight="1" x14ac:dyDescent="0.2">
      <c r="A992" s="1"/>
      <c r="C992" s="1"/>
      <c r="F992" s="1"/>
      <c r="G992" s="1"/>
      <c r="H992" s="1"/>
      <c r="I992" s="1"/>
      <c r="J992" s="1"/>
      <c r="K992" s="1"/>
      <c r="Z992" s="1"/>
      <c r="AA992" s="1"/>
      <c r="AB992" s="3"/>
      <c r="AC992" s="4"/>
    </row>
    <row r="993" spans="1:29" ht="15.75" customHeight="1" x14ac:dyDescent="0.2">
      <c r="A993" s="1"/>
      <c r="C993" s="1"/>
      <c r="F993" s="1"/>
      <c r="G993" s="1"/>
      <c r="H993" s="1"/>
      <c r="I993" s="1"/>
      <c r="J993" s="1"/>
      <c r="K993" s="1"/>
      <c r="Z993" s="1"/>
      <c r="AA993" s="1"/>
      <c r="AB993" s="3"/>
      <c r="AC993" s="4"/>
    </row>
    <row r="994" spans="1:29" ht="15.75" customHeight="1" x14ac:dyDescent="0.2">
      <c r="A994" s="1"/>
      <c r="C994" s="1"/>
      <c r="F994" s="1"/>
      <c r="G994" s="1"/>
      <c r="H994" s="1"/>
      <c r="I994" s="1"/>
      <c r="J994" s="1"/>
      <c r="K994" s="1"/>
      <c r="Z994" s="1"/>
      <c r="AA994" s="1"/>
      <c r="AB994" s="3"/>
      <c r="AC994" s="4"/>
    </row>
    <row r="995" spans="1:29" ht="15.75" customHeight="1" x14ac:dyDescent="0.2">
      <c r="A995" s="1"/>
      <c r="C995" s="1"/>
      <c r="F995" s="1"/>
      <c r="G995" s="1"/>
      <c r="H995" s="1"/>
      <c r="I995" s="1"/>
      <c r="J995" s="1"/>
      <c r="K995" s="1"/>
      <c r="Z995" s="1"/>
      <c r="AA995" s="1"/>
      <c r="AB995" s="3"/>
      <c r="AC995" s="4"/>
    </row>
    <row r="996" spans="1:29" ht="15.75" customHeight="1" x14ac:dyDescent="0.2">
      <c r="A996" s="1"/>
      <c r="C996" s="1"/>
      <c r="F996" s="1"/>
      <c r="G996" s="1"/>
      <c r="H996" s="1"/>
      <c r="I996" s="1"/>
      <c r="J996" s="1"/>
      <c r="K996" s="1"/>
      <c r="Z996" s="1"/>
      <c r="AA996" s="1"/>
      <c r="AB996" s="3"/>
      <c r="AC996" s="4"/>
    </row>
    <row r="997" spans="1:29" ht="15.75" customHeight="1" x14ac:dyDescent="0.2">
      <c r="A997" s="1"/>
      <c r="C997" s="1"/>
      <c r="F997" s="1"/>
      <c r="G997" s="1"/>
      <c r="H997" s="1"/>
      <c r="I997" s="1"/>
      <c r="J997" s="1"/>
      <c r="K997" s="1"/>
      <c r="Z997" s="1"/>
      <c r="AA997" s="1"/>
      <c r="AB997" s="3"/>
      <c r="AC997" s="4"/>
    </row>
    <row r="998" spans="1:29" ht="15.75" customHeight="1" x14ac:dyDescent="0.2">
      <c r="A998" s="1"/>
      <c r="C998" s="1"/>
      <c r="F998" s="1"/>
      <c r="G998" s="1"/>
      <c r="H998" s="1"/>
      <c r="I998" s="1"/>
      <c r="J998" s="1"/>
      <c r="K998" s="1"/>
      <c r="Z998" s="1"/>
      <c r="AA998" s="1"/>
      <c r="AB998" s="3"/>
      <c r="AC998" s="4"/>
    </row>
    <row r="999" spans="1:29" ht="15.75" customHeight="1" x14ac:dyDescent="0.2">
      <c r="A999" s="1"/>
      <c r="C999" s="1"/>
      <c r="F999" s="1"/>
      <c r="G999" s="1"/>
      <c r="H999" s="1"/>
      <c r="I999" s="1"/>
      <c r="J999" s="1"/>
      <c r="K999" s="1"/>
      <c r="Z999" s="1"/>
      <c r="AA999" s="1"/>
      <c r="AB999" s="3"/>
      <c r="AC999" s="4"/>
    </row>
    <row r="1000" spans="1:29" ht="15.75" customHeight="1" x14ac:dyDescent="0.2">
      <c r="A1000" s="1"/>
      <c r="C1000" s="1"/>
      <c r="F1000" s="1"/>
      <c r="G1000" s="1"/>
      <c r="H1000" s="1"/>
      <c r="I1000" s="1"/>
      <c r="J1000" s="1"/>
      <c r="K1000" s="1"/>
      <c r="Z1000" s="1"/>
      <c r="AA1000" s="1"/>
      <c r="AB1000" s="3"/>
      <c r="AC1000" s="4"/>
    </row>
    <row r="1001" spans="1:29" ht="15.75" customHeight="1" x14ac:dyDescent="0.2">
      <c r="A1001" s="1"/>
      <c r="C1001" s="1"/>
      <c r="F1001" s="1"/>
      <c r="G1001" s="1"/>
      <c r="H1001" s="1"/>
      <c r="I1001" s="1"/>
      <c r="J1001" s="1"/>
      <c r="K1001" s="1"/>
      <c r="Z1001" s="1"/>
      <c r="AA1001" s="1"/>
      <c r="AB1001" s="3"/>
      <c r="AC1001" s="4"/>
    </row>
    <row r="1002" spans="1:29" ht="15.75" customHeight="1" x14ac:dyDescent="0.2">
      <c r="A1002" s="1"/>
      <c r="C1002" s="1"/>
      <c r="F1002" s="1"/>
      <c r="G1002" s="1"/>
      <c r="H1002" s="1"/>
      <c r="I1002" s="1"/>
      <c r="J1002" s="1"/>
      <c r="K1002" s="1"/>
      <c r="Z1002" s="1"/>
      <c r="AA1002" s="1"/>
      <c r="AB1002" s="3"/>
      <c r="AC1002" s="4"/>
    </row>
    <row r="1003" spans="1:29" ht="15.75" customHeight="1" x14ac:dyDescent="0.2">
      <c r="A1003" s="1"/>
      <c r="C1003" s="1"/>
      <c r="F1003" s="1"/>
      <c r="G1003" s="1"/>
      <c r="H1003" s="1"/>
      <c r="I1003" s="1"/>
      <c r="J1003" s="1"/>
      <c r="K1003" s="1"/>
      <c r="Z1003" s="1"/>
      <c r="AA1003" s="1"/>
      <c r="AB1003" s="3"/>
      <c r="AC1003" s="4"/>
    </row>
    <row r="1004" spans="1:29" ht="15.75" customHeight="1" x14ac:dyDescent="0.2">
      <c r="A1004" s="1"/>
      <c r="C1004" s="1"/>
      <c r="F1004" s="1"/>
      <c r="G1004" s="1"/>
      <c r="H1004" s="1"/>
      <c r="I1004" s="1"/>
      <c r="J1004" s="1"/>
      <c r="K1004" s="1"/>
      <c r="Z1004" s="1"/>
      <c r="AA1004" s="1"/>
      <c r="AB1004" s="3"/>
      <c r="AC1004" s="4"/>
    </row>
  </sheetData>
  <mergeCells count="15">
    <mergeCell ref="D16:E16"/>
    <mergeCell ref="D15:E15"/>
    <mergeCell ref="G16:H16"/>
    <mergeCell ref="J16:K16"/>
    <mergeCell ref="D13:E13"/>
    <mergeCell ref="D14:E14"/>
    <mergeCell ref="G13:H13"/>
    <mergeCell ref="G14:H14"/>
    <mergeCell ref="J13:K13"/>
    <mergeCell ref="J14:K14"/>
    <mergeCell ref="I9:K9"/>
    <mergeCell ref="B9:C9"/>
    <mergeCell ref="A1:L1"/>
    <mergeCell ref="A2:L2"/>
    <mergeCell ref="AG11:AH12"/>
  </mergeCells>
  <pageMargins left="0.511811024" right="0.511811024" top="0.78740157499999996" bottom="0.78740157499999996" header="0" footer="0"/>
  <pageSetup paperSize="9" scale="2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97"/>
  <sheetViews>
    <sheetView topLeftCell="A23" zoomScaleNormal="100" workbookViewId="0">
      <selection activeCell="U14" sqref="U14"/>
    </sheetView>
  </sheetViews>
  <sheetFormatPr baseColWidth="10" defaultColWidth="14.5" defaultRowHeight="15" x14ac:dyDescent="0.2"/>
  <cols>
    <col min="1" max="1" width="4.1640625" customWidth="1"/>
    <col min="2" max="9" width="4.5" customWidth="1"/>
    <col min="10" max="10" width="4.1640625" customWidth="1"/>
    <col min="11" max="18" width="14.1640625" customWidth="1"/>
    <col min="19" max="19" width="1.6640625" customWidth="1"/>
  </cols>
  <sheetData>
    <row r="1" spans="1:26" ht="19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1"/>
      <c r="B2" s="26"/>
      <c r="C2" s="6"/>
      <c r="D2" s="6"/>
      <c r="E2" s="6"/>
      <c r="F2" s="6"/>
      <c r="G2" s="6"/>
      <c r="H2" s="6"/>
      <c r="I2" s="6"/>
      <c r="J2" s="27"/>
      <c r="K2" s="27"/>
      <c r="L2" s="27"/>
      <c r="M2" s="27"/>
      <c r="N2" s="27"/>
      <c r="O2" s="27"/>
      <c r="P2" s="27"/>
      <c r="Q2" s="27"/>
      <c r="R2" s="27"/>
      <c r="S2" s="28"/>
      <c r="T2" s="1"/>
      <c r="U2" s="1"/>
      <c r="V2" s="1"/>
      <c r="W2" s="1"/>
      <c r="X2" s="1"/>
      <c r="Y2" s="1"/>
      <c r="Z2" s="1"/>
    </row>
    <row r="3" spans="1:26" x14ac:dyDescent="0.2">
      <c r="A3" s="21"/>
      <c r="B3" s="184" t="s">
        <v>37</v>
      </c>
      <c r="C3" s="185"/>
      <c r="D3" s="185"/>
      <c r="E3" s="185"/>
      <c r="F3" s="185"/>
      <c r="G3" s="185"/>
      <c r="H3" s="185"/>
      <c r="I3" s="185"/>
      <c r="J3" s="186"/>
      <c r="K3" s="180" t="s">
        <v>164</v>
      </c>
      <c r="L3" s="171" t="s">
        <v>38</v>
      </c>
      <c r="M3" s="182" t="s">
        <v>39</v>
      </c>
      <c r="N3" s="171" t="s">
        <v>40</v>
      </c>
      <c r="O3" s="171" t="s">
        <v>41</v>
      </c>
      <c r="P3" s="171" t="s">
        <v>42</v>
      </c>
      <c r="Q3" s="171" t="s">
        <v>170</v>
      </c>
      <c r="R3" s="173" t="s">
        <v>44</v>
      </c>
      <c r="S3" s="21"/>
      <c r="T3" s="21"/>
      <c r="U3" s="21"/>
      <c r="V3" s="21"/>
      <c r="W3" s="21"/>
      <c r="X3" s="21"/>
      <c r="Y3" s="21"/>
      <c r="Z3" s="21"/>
    </row>
    <row r="4" spans="1:26" x14ac:dyDescent="0.2">
      <c r="A4" s="1"/>
      <c r="B4" s="187"/>
      <c r="C4" s="188"/>
      <c r="D4" s="188"/>
      <c r="E4" s="188"/>
      <c r="F4" s="188"/>
      <c r="G4" s="188"/>
      <c r="H4" s="188"/>
      <c r="I4" s="188"/>
      <c r="J4" s="189"/>
      <c r="K4" s="181"/>
      <c r="L4" s="179"/>
      <c r="M4" s="179"/>
      <c r="N4" s="179"/>
      <c r="O4" s="179"/>
      <c r="P4" s="179"/>
      <c r="Q4" s="179"/>
      <c r="R4" s="183"/>
      <c r="S4" s="1"/>
      <c r="T4" s="1"/>
      <c r="U4" s="1"/>
      <c r="V4" s="1"/>
      <c r="W4" s="1"/>
      <c r="X4" s="1"/>
      <c r="Y4" s="1"/>
      <c r="Z4" s="1"/>
    </row>
    <row r="5" spans="1:26" x14ac:dyDescent="0.2">
      <c r="A5" s="8"/>
      <c r="B5" s="190" t="s">
        <v>45</v>
      </c>
      <c r="C5" s="191"/>
      <c r="D5" s="191"/>
      <c r="E5" s="191"/>
      <c r="F5" s="191"/>
      <c r="G5" s="191"/>
      <c r="H5" s="191"/>
      <c r="I5" s="191"/>
      <c r="J5" s="192"/>
      <c r="K5" s="29">
        <v>0</v>
      </c>
      <c r="L5" s="29">
        <v>0</v>
      </c>
      <c r="M5" s="29">
        <v>0</v>
      </c>
      <c r="N5" s="29">
        <v>0</v>
      </c>
      <c r="O5" s="29">
        <v>0</v>
      </c>
      <c r="P5" s="29">
        <v>0</v>
      </c>
      <c r="Q5" s="29">
        <v>0</v>
      </c>
      <c r="R5" s="29">
        <v>0</v>
      </c>
      <c r="S5" s="1"/>
      <c r="T5" s="1"/>
      <c r="U5" s="1"/>
      <c r="V5" s="1"/>
      <c r="W5" s="1"/>
      <c r="X5" s="1"/>
      <c r="Y5" s="1"/>
      <c r="Z5" s="1"/>
    </row>
    <row r="6" spans="1:26" x14ac:dyDescent="0.2">
      <c r="A6" s="1"/>
      <c r="B6" s="190" t="s">
        <v>46</v>
      </c>
      <c r="C6" s="191"/>
      <c r="D6" s="191"/>
      <c r="E6" s="191"/>
      <c r="F6" s="191"/>
      <c r="G6" s="191"/>
      <c r="H6" s="191"/>
      <c r="I6" s="191"/>
      <c r="J6" s="192"/>
      <c r="K6" s="29">
        <v>0</v>
      </c>
      <c r="L6" s="29">
        <v>0</v>
      </c>
      <c r="M6" s="29">
        <v>0</v>
      </c>
      <c r="N6" s="29">
        <v>0</v>
      </c>
      <c r="O6" s="29">
        <v>0</v>
      </c>
      <c r="P6" s="29">
        <v>0</v>
      </c>
      <c r="Q6" s="29">
        <v>0</v>
      </c>
      <c r="R6" s="29">
        <v>0</v>
      </c>
      <c r="S6" s="1"/>
      <c r="T6" s="1"/>
      <c r="U6" s="1"/>
      <c r="V6" s="1"/>
      <c r="W6" s="1"/>
      <c r="X6" s="1"/>
      <c r="Y6" s="1"/>
      <c r="Z6" s="1"/>
    </row>
    <row r="7" spans="1:26" x14ac:dyDescent="0.2">
      <c r="A7" s="1"/>
      <c r="B7" s="190" t="s">
        <v>47</v>
      </c>
      <c r="C7" s="191"/>
      <c r="D7" s="191"/>
      <c r="E7" s="191"/>
      <c r="F7" s="191"/>
      <c r="G7" s="191"/>
      <c r="H7" s="191"/>
      <c r="I7" s="191"/>
      <c r="J7" s="192"/>
      <c r="K7" s="29">
        <v>0</v>
      </c>
      <c r="L7" s="29">
        <v>0</v>
      </c>
      <c r="M7" s="29">
        <v>0</v>
      </c>
      <c r="N7" s="29">
        <v>0</v>
      </c>
      <c r="O7" s="29">
        <v>0</v>
      </c>
      <c r="P7" s="29">
        <v>0</v>
      </c>
      <c r="Q7" s="29">
        <v>0</v>
      </c>
      <c r="R7" s="29">
        <v>0</v>
      </c>
      <c r="S7" s="1"/>
      <c r="T7" s="1"/>
      <c r="U7" s="1"/>
      <c r="V7" s="1"/>
      <c r="W7" s="1"/>
      <c r="X7" s="1"/>
      <c r="Y7" s="1"/>
      <c r="Z7" s="1"/>
    </row>
    <row r="8" spans="1:26" x14ac:dyDescent="0.2">
      <c r="A8" s="1"/>
      <c r="B8" s="190" t="s">
        <v>48</v>
      </c>
      <c r="C8" s="191"/>
      <c r="D8" s="191"/>
      <c r="E8" s="191"/>
      <c r="F8" s="191"/>
      <c r="G8" s="191"/>
      <c r="H8" s="191"/>
      <c r="I8" s="191"/>
      <c r="J8" s="192"/>
      <c r="K8" s="29"/>
      <c r="L8" s="29"/>
      <c r="M8" s="29"/>
      <c r="N8" s="29"/>
      <c r="O8" s="29"/>
      <c r="P8" s="29"/>
      <c r="Q8" s="29"/>
      <c r="R8" s="29"/>
      <c r="S8" s="1"/>
      <c r="T8" s="1"/>
      <c r="U8" s="1"/>
      <c r="V8" s="1"/>
      <c r="W8" s="1"/>
      <c r="X8" s="1"/>
      <c r="Y8" s="1"/>
      <c r="Z8" s="1"/>
    </row>
    <row r="9" spans="1:26" x14ac:dyDescent="0.2">
      <c r="A9" s="1"/>
      <c r="B9" s="190" t="s">
        <v>49</v>
      </c>
      <c r="C9" s="191"/>
      <c r="D9" s="191"/>
      <c r="E9" s="191"/>
      <c r="F9" s="191"/>
      <c r="G9" s="191"/>
      <c r="H9" s="191"/>
      <c r="I9" s="191"/>
      <c r="J9" s="192"/>
      <c r="K9" s="30"/>
      <c r="L9" s="30"/>
      <c r="M9" s="30"/>
      <c r="N9" s="30"/>
      <c r="O9" s="30"/>
      <c r="P9" s="30"/>
      <c r="Q9" s="30"/>
      <c r="R9" s="30"/>
      <c r="S9" s="1"/>
      <c r="T9" s="1"/>
      <c r="U9" s="1"/>
      <c r="V9" s="1"/>
      <c r="W9" s="1"/>
      <c r="X9" s="1"/>
      <c r="Y9" s="1"/>
      <c r="Z9" s="1"/>
    </row>
    <row r="10" spans="1:26" x14ac:dyDescent="0.2">
      <c r="A10" s="1"/>
      <c r="B10" s="190" t="s">
        <v>50</v>
      </c>
      <c r="C10" s="191"/>
      <c r="D10" s="191"/>
      <c r="E10" s="191"/>
      <c r="F10" s="191"/>
      <c r="G10" s="191"/>
      <c r="H10" s="191"/>
      <c r="I10" s="191"/>
      <c r="J10" s="192"/>
      <c r="K10" s="29"/>
      <c r="L10" s="29"/>
      <c r="M10" s="29"/>
      <c r="N10" s="29"/>
      <c r="O10" s="29"/>
      <c r="P10" s="29"/>
      <c r="Q10" s="29"/>
      <c r="R10" s="31"/>
      <c r="S10" s="1"/>
      <c r="T10" s="1"/>
      <c r="U10" s="1"/>
      <c r="V10" s="1"/>
      <c r="W10" s="1"/>
      <c r="X10" s="1"/>
      <c r="Y10" s="1"/>
      <c r="Z10" s="1"/>
    </row>
    <row r="11" spans="1:26" x14ac:dyDescent="0.2">
      <c r="A11" s="1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32"/>
      <c r="T11" s="1"/>
      <c r="U11" s="1"/>
      <c r="V11" s="1"/>
      <c r="W11" s="1"/>
      <c r="X11" s="1"/>
      <c r="Y11" s="1"/>
      <c r="Z11" s="1"/>
    </row>
    <row r="12" spans="1:26" x14ac:dyDescent="0.2">
      <c r="A12" s="21"/>
      <c r="B12" s="175" t="s">
        <v>51</v>
      </c>
      <c r="C12" s="176"/>
      <c r="D12" s="176"/>
      <c r="E12" s="176"/>
      <c r="F12" s="176"/>
      <c r="G12" s="176"/>
      <c r="H12" s="176"/>
      <c r="I12" s="176"/>
      <c r="J12" s="176"/>
      <c r="K12" s="171" t="str">
        <f t="shared" ref="K12:L12" si="0">K3</f>
        <v xml:space="preserve">Gerente </v>
      </c>
      <c r="L12" s="171" t="str">
        <f t="shared" si="0"/>
        <v>Supervisor</v>
      </c>
      <c r="M12" s="171" t="s">
        <v>39</v>
      </c>
      <c r="N12" s="171" t="s">
        <v>40</v>
      </c>
      <c r="O12" s="171" t="s">
        <v>41</v>
      </c>
      <c r="P12" s="171" t="s">
        <v>42</v>
      </c>
      <c r="Q12" s="171" t="s">
        <v>43</v>
      </c>
      <c r="R12" s="173" t="s">
        <v>44</v>
      </c>
      <c r="S12" s="33"/>
      <c r="T12" s="21"/>
      <c r="U12" s="21"/>
      <c r="V12" s="21"/>
      <c r="W12" s="21"/>
      <c r="X12" s="21"/>
      <c r="Y12" s="21"/>
      <c r="Z12" s="21"/>
    </row>
    <row r="13" spans="1:26" x14ac:dyDescent="0.2">
      <c r="A13" s="1"/>
      <c r="B13" s="177" t="s">
        <v>52</v>
      </c>
      <c r="C13" s="178"/>
      <c r="D13" s="178"/>
      <c r="E13" s="178"/>
      <c r="F13" s="178"/>
      <c r="G13" s="178"/>
      <c r="H13" s="178"/>
      <c r="I13" s="178"/>
      <c r="J13" s="178"/>
      <c r="K13" s="172"/>
      <c r="L13" s="172"/>
      <c r="M13" s="172"/>
      <c r="N13" s="172"/>
      <c r="O13" s="172"/>
      <c r="P13" s="172"/>
      <c r="Q13" s="172"/>
      <c r="R13" s="174"/>
      <c r="S13" s="32"/>
      <c r="T13" s="1"/>
      <c r="U13" s="1"/>
      <c r="V13" s="1"/>
      <c r="W13" s="1"/>
      <c r="X13" s="1"/>
      <c r="Y13" s="1"/>
      <c r="Z13" s="1"/>
    </row>
    <row r="14" spans="1:26" x14ac:dyDescent="0.2">
      <c r="A14" s="1"/>
      <c r="B14" s="193" t="s">
        <v>53</v>
      </c>
      <c r="C14" s="178"/>
      <c r="D14" s="178"/>
      <c r="E14" s="178"/>
      <c r="F14" s="178"/>
      <c r="G14" s="178"/>
      <c r="H14" s="178"/>
      <c r="I14" s="178"/>
      <c r="J14" s="178"/>
      <c r="K14" s="34"/>
      <c r="L14" s="34"/>
      <c r="M14" s="35"/>
      <c r="N14" s="35"/>
      <c r="O14" s="35"/>
      <c r="P14" s="35"/>
      <c r="Q14" s="35"/>
      <c r="R14" s="36"/>
      <c r="S14" s="1"/>
      <c r="T14" s="1"/>
      <c r="U14" s="1"/>
      <c r="V14" s="1"/>
      <c r="W14" s="1"/>
      <c r="X14" s="1"/>
      <c r="Y14" s="1"/>
      <c r="Z14" s="1"/>
    </row>
    <row r="15" spans="1:26" x14ac:dyDescent="0.2">
      <c r="A15" s="1"/>
      <c r="B15" s="194" t="s">
        <v>54</v>
      </c>
      <c r="C15" s="195"/>
      <c r="D15" s="195"/>
      <c r="E15" s="195"/>
      <c r="F15" s="195"/>
      <c r="G15" s="195"/>
      <c r="H15" s="195"/>
      <c r="I15" s="195"/>
      <c r="J15" s="196"/>
      <c r="K15" s="37" t="str">
        <f t="shared" ref="K15:R15" si="1">IF(K9&gt;0,K8,"")</f>
        <v/>
      </c>
      <c r="L15" s="37" t="str">
        <f t="shared" si="1"/>
        <v/>
      </c>
      <c r="M15" s="37" t="str">
        <f t="shared" si="1"/>
        <v/>
      </c>
      <c r="N15" s="37" t="str">
        <f t="shared" si="1"/>
        <v/>
      </c>
      <c r="O15" s="37" t="str">
        <f t="shared" si="1"/>
        <v/>
      </c>
      <c r="P15" s="37" t="str">
        <f t="shared" si="1"/>
        <v/>
      </c>
      <c r="Q15" s="37" t="str">
        <f t="shared" si="1"/>
        <v/>
      </c>
      <c r="R15" s="38" t="str">
        <f t="shared" si="1"/>
        <v/>
      </c>
      <c r="S15" s="1"/>
      <c r="T15" s="1"/>
      <c r="U15" s="1"/>
      <c r="V15" s="1"/>
      <c r="W15" s="1"/>
      <c r="X15" s="1"/>
      <c r="Y15" s="1"/>
      <c r="Z15" s="1"/>
    </row>
    <row r="16" spans="1:26" x14ac:dyDescent="0.2">
      <c r="A16" s="1"/>
      <c r="B16" s="190" t="s">
        <v>55</v>
      </c>
      <c r="C16" s="191"/>
      <c r="D16" s="191"/>
      <c r="E16" s="191"/>
      <c r="F16" s="191"/>
      <c r="G16" s="191"/>
      <c r="H16" s="191"/>
      <c r="I16" s="191"/>
      <c r="J16" s="192"/>
      <c r="K16" s="29" t="str">
        <f t="shared" ref="K16:R16" si="2">IF(K10&gt;0,K10,"")</f>
        <v/>
      </c>
      <c r="L16" s="29" t="str">
        <f t="shared" si="2"/>
        <v/>
      </c>
      <c r="M16" s="29" t="str">
        <f t="shared" si="2"/>
        <v/>
      </c>
      <c r="N16" s="29" t="str">
        <f t="shared" si="2"/>
        <v/>
      </c>
      <c r="O16" s="29" t="str">
        <f t="shared" si="2"/>
        <v/>
      </c>
      <c r="P16" s="29" t="str">
        <f t="shared" si="2"/>
        <v/>
      </c>
      <c r="Q16" s="29" t="str">
        <f t="shared" si="2"/>
        <v/>
      </c>
      <c r="R16" s="31" t="str">
        <f t="shared" si="2"/>
        <v/>
      </c>
      <c r="S16" s="1"/>
      <c r="T16" s="1"/>
      <c r="U16" s="1"/>
      <c r="V16" s="1"/>
      <c r="W16" s="1"/>
      <c r="X16" s="1"/>
      <c r="Y16" s="1"/>
      <c r="Z16" s="1"/>
    </row>
    <row r="17" spans="1:26" x14ac:dyDescent="0.2">
      <c r="A17" s="1"/>
      <c r="B17" s="197" t="s">
        <v>56</v>
      </c>
      <c r="C17" s="198"/>
      <c r="D17" s="198"/>
      <c r="E17" s="198"/>
      <c r="F17" s="198"/>
      <c r="G17" s="198"/>
      <c r="H17" s="198"/>
      <c r="I17" s="198"/>
      <c r="J17" s="199"/>
      <c r="K17" s="39" t="str">
        <f t="shared" ref="K17:R17" si="3">IF(K9&gt;0,SUM(K15:K16),"")</f>
        <v/>
      </c>
      <c r="L17" s="39" t="str">
        <f t="shared" si="3"/>
        <v/>
      </c>
      <c r="M17" s="39" t="str">
        <f t="shared" si="3"/>
        <v/>
      </c>
      <c r="N17" s="39">
        <f>N8*N9</f>
        <v>0</v>
      </c>
      <c r="O17" s="39" t="str">
        <f t="shared" si="3"/>
        <v/>
      </c>
      <c r="P17" s="39" t="str">
        <f t="shared" si="3"/>
        <v/>
      </c>
      <c r="Q17" s="39" t="str">
        <f t="shared" si="3"/>
        <v/>
      </c>
      <c r="R17" s="40" t="str">
        <f t="shared" si="3"/>
        <v/>
      </c>
      <c r="S17" s="1"/>
      <c r="T17" s="1"/>
      <c r="U17" s="1"/>
      <c r="V17" s="1"/>
      <c r="W17" s="1"/>
      <c r="X17" s="1"/>
      <c r="Y17" s="1"/>
      <c r="Z17" s="1"/>
    </row>
    <row r="18" spans="1:26" x14ac:dyDescent="0.2">
      <c r="A18" s="1"/>
      <c r="B18" s="193" t="s">
        <v>57</v>
      </c>
      <c r="C18" s="178"/>
      <c r="D18" s="178"/>
      <c r="E18" s="178"/>
      <c r="F18" s="178"/>
      <c r="G18" s="178"/>
      <c r="H18" s="178"/>
      <c r="I18" s="178"/>
      <c r="J18" s="178"/>
      <c r="K18" s="34"/>
      <c r="L18" s="34"/>
      <c r="M18" s="35"/>
      <c r="N18" s="35"/>
      <c r="O18" s="35"/>
      <c r="P18" s="35"/>
      <c r="Q18" s="35"/>
      <c r="R18" s="36"/>
      <c r="S18" s="1"/>
      <c r="T18" s="1"/>
      <c r="U18" s="1"/>
      <c r="V18" s="1"/>
      <c r="W18" s="1"/>
      <c r="X18" s="1"/>
      <c r="Y18" s="1"/>
      <c r="Z18" s="1"/>
    </row>
    <row r="19" spans="1:26" ht="16" x14ac:dyDescent="0.2">
      <c r="A19" s="1"/>
      <c r="B19" s="169" t="s">
        <v>58</v>
      </c>
      <c r="C19" s="161"/>
      <c r="D19" s="161"/>
      <c r="E19" s="161"/>
      <c r="F19" s="161"/>
      <c r="G19" s="161"/>
      <c r="H19" s="161"/>
      <c r="I19" s="161"/>
      <c r="J19" s="170"/>
      <c r="K19" s="41" t="e">
        <f>K17*40%</f>
        <v>#VALUE!</v>
      </c>
      <c r="L19" s="41" t="e">
        <f>L17*40%</f>
        <v>#VALUE!</v>
      </c>
      <c r="M19" s="41"/>
      <c r="N19" s="41" t="e">
        <f>N15*40%</f>
        <v>#VALUE!</v>
      </c>
      <c r="O19" s="41" t="e">
        <f t="shared" ref="O19:Q19" si="4">O17*40%</f>
        <v>#VALUE!</v>
      </c>
      <c r="P19" s="41" t="e">
        <f t="shared" si="4"/>
        <v>#VALUE!</v>
      </c>
      <c r="Q19" s="41" t="e">
        <f t="shared" si="4"/>
        <v>#VALUE!</v>
      </c>
      <c r="R19" s="41"/>
      <c r="S19" s="42"/>
      <c r="T19" s="1"/>
      <c r="U19" s="1"/>
      <c r="V19" s="1"/>
      <c r="W19" s="1"/>
      <c r="X19" s="1"/>
      <c r="Y19" s="1"/>
      <c r="Z19" s="1"/>
    </row>
    <row r="20" spans="1:26" x14ac:dyDescent="0.2">
      <c r="A20" s="1"/>
      <c r="B20" s="169" t="s">
        <v>59</v>
      </c>
      <c r="C20" s="161"/>
      <c r="D20" s="161"/>
      <c r="E20" s="161"/>
      <c r="F20" s="161"/>
      <c r="G20" s="161"/>
      <c r="H20" s="161"/>
      <c r="I20" s="161"/>
      <c r="J20" s="170"/>
      <c r="K20" s="43" t="str">
        <f t="shared" ref="K20:R20" si="5">IF(K9&gt;0,SUM(K19),"")</f>
        <v/>
      </c>
      <c r="L20" s="44" t="str">
        <f t="shared" si="5"/>
        <v/>
      </c>
      <c r="M20" s="44" t="str">
        <f t="shared" si="5"/>
        <v/>
      </c>
      <c r="N20" s="44" t="e">
        <f>N19*N9</f>
        <v>#VALUE!</v>
      </c>
      <c r="O20" s="44" t="str">
        <f t="shared" si="5"/>
        <v/>
      </c>
      <c r="P20" s="44" t="str">
        <f t="shared" si="5"/>
        <v/>
      </c>
      <c r="Q20" s="44" t="str">
        <f t="shared" si="5"/>
        <v/>
      </c>
      <c r="R20" s="45" t="str">
        <f t="shared" si="5"/>
        <v/>
      </c>
      <c r="S20" s="1"/>
      <c r="T20" s="1"/>
      <c r="U20" s="1"/>
      <c r="V20" s="1"/>
      <c r="W20" s="1"/>
      <c r="X20" s="1"/>
      <c r="Y20" s="1"/>
      <c r="Z20" s="1"/>
    </row>
    <row r="21" spans="1:26" x14ac:dyDescent="0.2">
      <c r="A21" s="1"/>
      <c r="B21" s="193" t="s">
        <v>60</v>
      </c>
      <c r="C21" s="178"/>
      <c r="D21" s="178"/>
      <c r="E21" s="178"/>
      <c r="F21" s="178"/>
      <c r="G21" s="178"/>
      <c r="H21" s="178"/>
      <c r="I21" s="178"/>
      <c r="J21" s="178"/>
      <c r="K21" s="34"/>
      <c r="L21" s="34"/>
      <c r="M21" s="35"/>
      <c r="N21" s="35"/>
      <c r="O21" s="35"/>
      <c r="P21" s="35"/>
      <c r="Q21" s="35"/>
      <c r="R21" s="36"/>
      <c r="S21" s="1"/>
      <c r="T21" s="1"/>
      <c r="U21" s="1"/>
      <c r="V21" s="1"/>
      <c r="W21" s="1"/>
      <c r="X21" s="1"/>
      <c r="Y21" s="1"/>
      <c r="Z21" s="1"/>
    </row>
    <row r="22" spans="1:26" x14ac:dyDescent="0.2">
      <c r="A22" s="1"/>
      <c r="B22" s="169" t="s">
        <v>61</v>
      </c>
      <c r="C22" s="161"/>
      <c r="D22" s="161"/>
      <c r="E22" s="161"/>
      <c r="F22" s="161"/>
      <c r="G22" s="161"/>
      <c r="H22" s="161"/>
      <c r="I22" s="161"/>
      <c r="J22" s="170"/>
      <c r="K22" s="41">
        <v>0</v>
      </c>
      <c r="L22" s="41">
        <v>0</v>
      </c>
      <c r="M22" s="41">
        <v>0</v>
      </c>
      <c r="N22" s="41">
        <v>0</v>
      </c>
      <c r="O22" s="41">
        <v>0</v>
      </c>
      <c r="P22" s="41">
        <v>0</v>
      </c>
      <c r="Q22" s="41"/>
      <c r="R22" s="41"/>
      <c r="S22" s="1"/>
      <c r="T22" s="1"/>
      <c r="U22" s="1"/>
      <c r="V22" s="1"/>
      <c r="W22" s="1"/>
      <c r="X22" s="1"/>
      <c r="Y22" s="1"/>
      <c r="Z22" s="1"/>
    </row>
    <row r="23" spans="1:26" x14ac:dyDescent="0.2">
      <c r="A23" s="1"/>
      <c r="B23" s="169" t="s">
        <v>62</v>
      </c>
      <c r="C23" s="161"/>
      <c r="D23" s="161"/>
      <c r="E23" s="161"/>
      <c r="F23" s="161"/>
      <c r="G23" s="161"/>
      <c r="H23" s="161"/>
      <c r="I23" s="161"/>
      <c r="J23" s="170"/>
      <c r="K23" s="46" t="str">
        <f t="shared" ref="K23:R23" si="6">IF(K9&gt;0,(K6*22)*80%,"")</f>
        <v/>
      </c>
      <c r="L23" s="47" t="str">
        <f t="shared" si="6"/>
        <v/>
      </c>
      <c r="M23" s="47" t="str">
        <f t="shared" si="6"/>
        <v/>
      </c>
      <c r="N23" s="47" t="str">
        <f t="shared" si="6"/>
        <v/>
      </c>
      <c r="O23" s="47" t="str">
        <f t="shared" si="6"/>
        <v/>
      </c>
      <c r="P23" s="47" t="str">
        <f t="shared" si="6"/>
        <v/>
      </c>
      <c r="Q23" s="47" t="str">
        <f t="shared" si="6"/>
        <v/>
      </c>
      <c r="R23" s="48" t="str">
        <f t="shared" si="6"/>
        <v/>
      </c>
      <c r="S23" s="1"/>
      <c r="T23" s="1"/>
      <c r="U23" s="1"/>
      <c r="V23" s="1"/>
      <c r="W23" s="1"/>
      <c r="X23" s="1"/>
      <c r="Y23" s="1"/>
      <c r="Z23" s="1"/>
    </row>
    <row r="24" spans="1:26" x14ac:dyDescent="0.2">
      <c r="A24" s="1"/>
      <c r="B24" s="169" t="s">
        <v>63</v>
      </c>
      <c r="C24" s="161"/>
      <c r="D24" s="161"/>
      <c r="E24" s="161"/>
      <c r="F24" s="161"/>
      <c r="G24" s="161"/>
      <c r="H24" s="161"/>
      <c r="I24" s="161"/>
      <c r="J24" s="170"/>
      <c r="K24" s="46" t="str">
        <f t="shared" ref="K24:R24" si="7">IF(K9&gt;0,K7,"")</f>
        <v/>
      </c>
      <c r="L24" s="47" t="str">
        <f t="shared" si="7"/>
        <v/>
      </c>
      <c r="M24" s="47" t="str">
        <f t="shared" si="7"/>
        <v/>
      </c>
      <c r="N24" s="47" t="str">
        <f t="shared" si="7"/>
        <v/>
      </c>
      <c r="O24" s="47" t="str">
        <f t="shared" si="7"/>
        <v/>
      </c>
      <c r="P24" s="47" t="str">
        <f t="shared" si="7"/>
        <v/>
      </c>
      <c r="Q24" s="47" t="str">
        <f t="shared" si="7"/>
        <v/>
      </c>
      <c r="R24" s="48" t="str">
        <f t="shared" si="7"/>
        <v/>
      </c>
      <c r="S24" s="1"/>
      <c r="T24" s="1"/>
      <c r="U24" s="1"/>
      <c r="V24" s="1"/>
      <c r="W24" s="1"/>
      <c r="X24" s="1"/>
      <c r="Y24" s="1"/>
      <c r="Z24" s="1"/>
    </row>
    <row r="25" spans="1:26" x14ac:dyDescent="0.2">
      <c r="A25" s="1"/>
      <c r="B25" s="169" t="s">
        <v>64</v>
      </c>
      <c r="C25" s="161"/>
      <c r="D25" s="161"/>
      <c r="E25" s="161"/>
      <c r="F25" s="161"/>
      <c r="G25" s="161"/>
      <c r="H25" s="161"/>
      <c r="I25" s="161"/>
      <c r="J25" s="170"/>
      <c r="K25" s="46"/>
      <c r="L25" s="47"/>
      <c r="M25" s="47"/>
      <c r="N25" s="47"/>
      <c r="O25" s="47"/>
      <c r="P25" s="47"/>
      <c r="Q25" s="47"/>
      <c r="R25" s="48"/>
      <c r="S25" s="1"/>
      <c r="T25" s="1"/>
      <c r="U25" s="1"/>
      <c r="V25" s="1"/>
      <c r="W25" s="1"/>
      <c r="X25" s="1"/>
      <c r="Y25" s="1"/>
      <c r="Z25" s="1"/>
    </row>
    <row r="26" spans="1:26" x14ac:dyDescent="0.2">
      <c r="A26" s="1"/>
      <c r="B26" s="169" t="s">
        <v>65</v>
      </c>
      <c r="C26" s="161"/>
      <c r="D26" s="161"/>
      <c r="E26" s="161"/>
      <c r="F26" s="161"/>
      <c r="G26" s="161"/>
      <c r="H26" s="161"/>
      <c r="I26" s="161"/>
      <c r="J26" s="170"/>
      <c r="K26" s="43" t="str">
        <f t="shared" ref="K26:R26" si="8">IF(K9&gt;0,(SUM(K22:K25)),"")</f>
        <v/>
      </c>
      <c r="L26" s="44" t="str">
        <f t="shared" si="8"/>
        <v/>
      </c>
      <c r="M26" s="44" t="str">
        <f t="shared" si="8"/>
        <v/>
      </c>
      <c r="N26" s="44" t="str">
        <f t="shared" si="8"/>
        <v/>
      </c>
      <c r="O26" s="44" t="str">
        <f t="shared" si="8"/>
        <v/>
      </c>
      <c r="P26" s="44" t="str">
        <f t="shared" si="8"/>
        <v/>
      </c>
      <c r="Q26" s="44" t="str">
        <f t="shared" si="8"/>
        <v/>
      </c>
      <c r="R26" s="45" t="str">
        <f t="shared" si="8"/>
        <v/>
      </c>
      <c r="S26" s="1"/>
      <c r="T26" s="1"/>
      <c r="U26" s="1"/>
      <c r="V26" s="1"/>
      <c r="W26" s="1"/>
      <c r="X26" s="1"/>
      <c r="Y26" s="1"/>
      <c r="Z26" s="1"/>
    </row>
    <row r="27" spans="1:26" x14ac:dyDescent="0.2">
      <c r="A27" s="1"/>
      <c r="B27" s="193" t="s">
        <v>66</v>
      </c>
      <c r="C27" s="178"/>
      <c r="D27" s="178"/>
      <c r="E27" s="178"/>
      <c r="F27" s="178"/>
      <c r="G27" s="178"/>
      <c r="H27" s="178"/>
      <c r="I27" s="178"/>
      <c r="J27" s="178"/>
      <c r="K27" s="49" t="str">
        <f t="shared" ref="K27:R27" si="9">IF(K9&gt;0,SUM(K26,K20,K17),"")</f>
        <v/>
      </c>
      <c r="L27" s="49" t="str">
        <f t="shared" si="9"/>
        <v/>
      </c>
      <c r="M27" s="49" t="str">
        <f t="shared" si="9"/>
        <v/>
      </c>
      <c r="N27" s="49" t="str">
        <f t="shared" si="9"/>
        <v/>
      </c>
      <c r="O27" s="49" t="str">
        <f t="shared" si="9"/>
        <v/>
      </c>
      <c r="P27" s="49" t="str">
        <f t="shared" si="9"/>
        <v/>
      </c>
      <c r="Q27" s="49" t="str">
        <f t="shared" si="9"/>
        <v/>
      </c>
      <c r="R27" s="50" t="str">
        <f t="shared" si="9"/>
        <v/>
      </c>
      <c r="S27" s="1"/>
      <c r="T27" s="1"/>
      <c r="U27" s="1"/>
      <c r="V27" s="1"/>
      <c r="W27" s="1"/>
      <c r="X27" s="1"/>
      <c r="Y27" s="1"/>
      <c r="Z27" s="1"/>
    </row>
    <row r="28" spans="1:26" x14ac:dyDescent="0.2">
      <c r="A28" s="1"/>
      <c r="B28" s="51"/>
      <c r="C28" s="51"/>
      <c r="D28" s="51"/>
      <c r="E28" s="51"/>
      <c r="F28" s="51"/>
      <c r="G28" s="51"/>
      <c r="H28" s="51"/>
      <c r="I28" s="51"/>
      <c r="J28" s="51"/>
      <c r="K28" s="52"/>
      <c r="L28" s="52"/>
      <c r="M28" s="52"/>
      <c r="N28" s="52"/>
      <c r="O28" s="52"/>
      <c r="P28" s="52"/>
      <c r="Q28" s="52"/>
      <c r="R28" s="52"/>
      <c r="S28" s="1"/>
      <c r="T28" s="1"/>
      <c r="U28" s="152"/>
      <c r="V28" s="1"/>
      <c r="W28" s="1"/>
      <c r="X28" s="1"/>
      <c r="Y28" s="1"/>
      <c r="Z28" s="1"/>
    </row>
    <row r="29" spans="1:26" ht="31.25" customHeight="1" x14ac:dyDescent="0.2">
      <c r="A29" s="1"/>
      <c r="B29" s="193" t="s">
        <v>67</v>
      </c>
      <c r="C29" s="178"/>
      <c r="D29" s="178"/>
      <c r="E29" s="178"/>
      <c r="F29" s="178"/>
      <c r="G29" s="178"/>
      <c r="H29" s="178"/>
      <c r="I29" s="178"/>
      <c r="J29" s="178"/>
      <c r="K29" s="49" t="str">
        <f t="shared" ref="K29:R29" si="10">IF(K9&gt;0,K27*K9,"")</f>
        <v/>
      </c>
      <c r="L29" s="49" t="str">
        <f t="shared" si="10"/>
        <v/>
      </c>
      <c r="M29" s="49" t="str">
        <f t="shared" si="10"/>
        <v/>
      </c>
      <c r="N29" s="49" t="str">
        <f>N27</f>
        <v/>
      </c>
      <c r="O29" s="49" t="str">
        <f t="shared" si="10"/>
        <v/>
      </c>
      <c r="P29" s="49" t="str">
        <f t="shared" si="10"/>
        <v/>
      </c>
      <c r="Q29" s="49" t="str">
        <f>IF(Q9&gt;0,Q27*Q9,"")</f>
        <v/>
      </c>
      <c r="R29" s="49" t="str">
        <f t="shared" si="10"/>
        <v/>
      </c>
      <c r="S29" s="1"/>
      <c r="T29" s="1"/>
      <c r="U29" s="1"/>
      <c r="V29" s="1"/>
      <c r="W29" s="1"/>
      <c r="X29" s="1"/>
      <c r="Y29" s="1"/>
      <c r="Z29" s="1"/>
    </row>
    <row r="30" spans="1:26" x14ac:dyDescent="0.2">
      <c r="A30" s="1"/>
      <c r="B30" s="190" t="s">
        <v>68</v>
      </c>
      <c r="C30" s="191"/>
      <c r="D30" s="191"/>
      <c r="E30" s="191"/>
      <c r="F30" s="191"/>
      <c r="G30" s="191"/>
      <c r="H30" s="191"/>
      <c r="I30" s="191"/>
      <c r="J30" s="192"/>
      <c r="K30" s="29" t="str">
        <f>IFERROR(K29*Parâmetros!$B$9,"")</f>
        <v/>
      </c>
      <c r="L30" s="29" t="str">
        <f>IFERROR(L29*Parâmetros!$B$9,"")</f>
        <v/>
      </c>
      <c r="M30" s="29" t="str">
        <f>IFERROR(M29*Parâmetros!$B$9,"")</f>
        <v/>
      </c>
      <c r="N30" s="29" t="str">
        <f>IFERROR(N29*Parâmetros!$B$9,"")</f>
        <v/>
      </c>
      <c r="O30" s="29" t="str">
        <f>IFERROR(O29*Parâmetros!$B$9,"")</f>
        <v/>
      </c>
      <c r="P30" s="29" t="str">
        <f>IFERROR(P29*Parâmetros!$B$9,"")</f>
        <v/>
      </c>
      <c r="Q30" s="29" t="str">
        <f>IFERROR(Q29*Parâmetros!$B$9,"")</f>
        <v/>
      </c>
      <c r="R30" s="31" t="str">
        <f>IFERROR(R29*Parâmetros!$B$9,"")</f>
        <v/>
      </c>
      <c r="S30" s="1"/>
      <c r="T30" s="1"/>
      <c r="U30" s="1"/>
      <c r="V30" s="1"/>
      <c r="W30" s="1"/>
      <c r="X30" s="1"/>
      <c r="Y30" s="1"/>
      <c r="Z30" s="1"/>
    </row>
    <row r="31" spans="1:26" x14ac:dyDescent="0.2">
      <c r="A31" s="1"/>
      <c r="B31" s="51"/>
      <c r="C31" s="51"/>
      <c r="D31" s="51"/>
      <c r="E31" s="51"/>
      <c r="F31" s="51"/>
      <c r="G31" s="51"/>
      <c r="H31" s="51"/>
      <c r="I31" s="51"/>
      <c r="J31" s="51"/>
      <c r="K31" s="52"/>
      <c r="L31" s="52"/>
      <c r="M31" s="52"/>
      <c r="N31" s="52"/>
      <c r="O31" s="52"/>
      <c r="P31" s="52"/>
      <c r="Q31" s="52"/>
      <c r="R31" s="52"/>
      <c r="S31" s="1"/>
      <c r="T31" s="1"/>
      <c r="U31" s="1"/>
      <c r="V31" s="1"/>
      <c r="W31" s="1"/>
      <c r="X31" s="1"/>
      <c r="Y31" s="1"/>
      <c r="Z31" s="1"/>
    </row>
    <row r="32" spans="1:26" ht="21" x14ac:dyDescent="0.2">
      <c r="A32" s="1"/>
      <c r="B32" s="200" t="s">
        <v>69</v>
      </c>
      <c r="C32" s="176"/>
      <c r="D32" s="176"/>
      <c r="E32" s="176"/>
      <c r="F32" s="176"/>
      <c r="G32" s="176"/>
      <c r="H32" s="176"/>
      <c r="I32" s="176"/>
      <c r="J32" s="176"/>
      <c r="K32" s="201">
        <f>SUM(K30:R30)</f>
        <v>0</v>
      </c>
      <c r="L32" s="176"/>
      <c r="M32" s="176"/>
      <c r="N32" s="176"/>
      <c r="O32" s="176"/>
      <c r="P32" s="176"/>
      <c r="Q32" s="176"/>
      <c r="R32" s="176"/>
      <c r="S32" s="1"/>
      <c r="T32" s="1"/>
      <c r="U32" s="1"/>
      <c r="V32" s="1"/>
      <c r="W32" s="1"/>
      <c r="X32" s="1"/>
      <c r="Y32" s="1"/>
      <c r="Z32" s="1"/>
    </row>
    <row r="33" spans="1:26" x14ac:dyDescent="0.2">
      <c r="A33" s="1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1"/>
      <c r="T33" s="1"/>
      <c r="U33" s="1"/>
      <c r="V33" s="1"/>
      <c r="W33" s="1"/>
      <c r="X33" s="1"/>
      <c r="Y33" s="1"/>
      <c r="Z33" s="1"/>
    </row>
    <row r="34" spans="1:26" x14ac:dyDescent="0.2">
      <c r="A34" s="1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97"/>
      <c r="O34" s="8"/>
      <c r="P34" s="8"/>
      <c r="Q34" s="8"/>
      <c r="R34" s="8"/>
      <c r="S34" s="1"/>
      <c r="T34" s="1"/>
      <c r="U34" s="1"/>
      <c r="V34" s="1"/>
      <c r="W34" s="1"/>
      <c r="X34" s="1"/>
      <c r="Y34" s="1"/>
      <c r="Z34" s="1"/>
    </row>
    <row r="35" spans="1:26" x14ac:dyDescent="0.2">
      <c r="A35" s="1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1"/>
      <c r="T35" s="1"/>
      <c r="U35" s="1"/>
      <c r="V35" s="1"/>
      <c r="W35" s="1"/>
      <c r="X35" s="1"/>
      <c r="Y35" s="1"/>
      <c r="Z35" s="1"/>
    </row>
    <row r="36" spans="1:26" x14ac:dyDescent="0.2">
      <c r="A36" s="1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1"/>
      <c r="T36" s="1"/>
      <c r="U36" s="1"/>
      <c r="V36" s="1"/>
      <c r="W36" s="1"/>
      <c r="X36" s="1"/>
      <c r="Y36" s="1"/>
      <c r="Z36" s="1"/>
    </row>
    <row r="37" spans="1:26" x14ac:dyDescent="0.2">
      <c r="A37" s="1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1"/>
      <c r="T37" s="1"/>
      <c r="U37" s="1"/>
      <c r="V37" s="1"/>
      <c r="W37" s="1"/>
      <c r="X37" s="1"/>
      <c r="Y37" s="1"/>
      <c r="Z37" s="1"/>
    </row>
    <row r="38" spans="1:26" x14ac:dyDescent="0.2">
      <c r="A38" s="1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1"/>
      <c r="T38" s="1"/>
      <c r="U38" s="1"/>
      <c r="V38" s="1"/>
      <c r="W38" s="1"/>
      <c r="X38" s="1"/>
      <c r="Y38" s="1"/>
      <c r="Z38" s="1"/>
    </row>
    <row r="39" spans="1:26" x14ac:dyDescent="0.2">
      <c r="A39" s="1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1"/>
      <c r="T39" s="1"/>
      <c r="U39" s="1"/>
      <c r="V39" s="1"/>
      <c r="W39" s="1"/>
      <c r="X39" s="1"/>
      <c r="Y39" s="1"/>
      <c r="Z39" s="1"/>
    </row>
    <row r="40" spans="1:26" x14ac:dyDescent="0.2">
      <c r="A40" s="1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1"/>
      <c r="T40" s="1"/>
      <c r="U40" s="1"/>
      <c r="V40" s="1"/>
      <c r="W40" s="1"/>
      <c r="X40" s="1"/>
      <c r="Y40" s="1"/>
      <c r="Z40" s="1"/>
    </row>
    <row r="41" spans="1:26" x14ac:dyDescent="0.2">
      <c r="A41" s="1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1"/>
      <c r="T41" s="1"/>
      <c r="U41" s="1"/>
      <c r="V41" s="1"/>
      <c r="W41" s="1"/>
      <c r="X41" s="1"/>
      <c r="Y41" s="1"/>
      <c r="Z41" s="1"/>
    </row>
    <row r="42" spans="1:26" x14ac:dyDescent="0.2">
      <c r="A42" s="1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1"/>
      <c r="T42" s="1"/>
      <c r="U42" s="1"/>
      <c r="V42" s="1"/>
      <c r="W42" s="1"/>
      <c r="X42" s="1"/>
      <c r="Y42" s="1"/>
      <c r="Z42" s="1"/>
    </row>
    <row r="43" spans="1:26" x14ac:dyDescent="0.2">
      <c r="A43" s="1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1"/>
      <c r="T43" s="1"/>
      <c r="U43" s="1"/>
      <c r="V43" s="1"/>
      <c r="W43" s="1"/>
      <c r="X43" s="1"/>
      <c r="Y43" s="1"/>
      <c r="Z43" s="1"/>
    </row>
    <row r="44" spans="1:26" x14ac:dyDescent="0.2">
      <c r="A44" s="1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1"/>
      <c r="T44" s="1"/>
      <c r="U44" s="1"/>
      <c r="V44" s="1"/>
      <c r="W44" s="1"/>
      <c r="X44" s="1"/>
      <c r="Y44" s="1"/>
      <c r="Z44" s="1"/>
    </row>
    <row r="45" spans="1:26" x14ac:dyDescent="0.2">
      <c r="A45" s="1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1"/>
      <c r="T45" s="1"/>
      <c r="U45" s="1"/>
      <c r="V45" s="1"/>
      <c r="W45" s="1"/>
      <c r="X45" s="1"/>
      <c r="Y45" s="1"/>
      <c r="Z45" s="1"/>
    </row>
    <row r="46" spans="1:26" x14ac:dyDescent="0.2">
      <c r="A46" s="1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1"/>
      <c r="T46" s="1"/>
      <c r="U46" s="1"/>
      <c r="V46" s="1"/>
      <c r="W46" s="1"/>
      <c r="X46" s="1"/>
      <c r="Y46" s="1"/>
      <c r="Z46" s="1"/>
    </row>
    <row r="47" spans="1:26" x14ac:dyDescent="0.2">
      <c r="A47" s="1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1"/>
      <c r="T47" s="1"/>
      <c r="U47" s="1"/>
      <c r="V47" s="1"/>
      <c r="W47" s="1"/>
      <c r="X47" s="1"/>
      <c r="Y47" s="1"/>
      <c r="Z47" s="1"/>
    </row>
    <row r="48" spans="1:26" x14ac:dyDescent="0.2">
      <c r="A48" s="1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1"/>
      <c r="T48" s="1"/>
      <c r="U48" s="1"/>
      <c r="V48" s="1"/>
      <c r="W48" s="1"/>
      <c r="X48" s="1"/>
      <c r="Y48" s="1"/>
      <c r="Z48" s="1"/>
    </row>
    <row r="49" spans="1:26" x14ac:dyDescent="0.2">
      <c r="A49" s="1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1"/>
      <c r="T49" s="1"/>
      <c r="U49" s="1"/>
      <c r="V49" s="1"/>
      <c r="W49" s="1"/>
      <c r="X49" s="1"/>
      <c r="Y49" s="1"/>
      <c r="Z49" s="1"/>
    </row>
    <row r="50" spans="1:26" x14ac:dyDescent="0.2">
      <c r="A50" s="1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1"/>
      <c r="T50" s="1"/>
      <c r="U50" s="1"/>
      <c r="V50" s="1"/>
      <c r="W50" s="1"/>
      <c r="X50" s="1"/>
      <c r="Y50" s="1"/>
      <c r="Z50" s="1"/>
    </row>
    <row r="51" spans="1:26" x14ac:dyDescent="0.2">
      <c r="A51" s="1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1"/>
      <c r="T51" s="1"/>
      <c r="U51" s="1"/>
      <c r="V51" s="1"/>
      <c r="W51" s="1"/>
      <c r="X51" s="1"/>
      <c r="Y51" s="1"/>
      <c r="Z51" s="1"/>
    </row>
    <row r="52" spans="1:26" x14ac:dyDescent="0.2">
      <c r="A52" s="1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1"/>
      <c r="T52" s="1"/>
      <c r="U52" s="1"/>
      <c r="V52" s="1"/>
      <c r="W52" s="1"/>
      <c r="X52" s="1"/>
      <c r="Y52" s="1"/>
      <c r="Z52" s="1"/>
    </row>
    <row r="53" spans="1:26" x14ac:dyDescent="0.2">
      <c r="A53" s="1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1"/>
      <c r="T53" s="1"/>
      <c r="U53" s="1"/>
      <c r="V53" s="1"/>
      <c r="W53" s="1"/>
      <c r="X53" s="1"/>
      <c r="Y53" s="1"/>
      <c r="Z53" s="1"/>
    </row>
    <row r="54" spans="1:26" x14ac:dyDescent="0.2">
      <c r="A54" s="1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1"/>
      <c r="T54" s="1"/>
      <c r="U54" s="1"/>
      <c r="V54" s="1"/>
      <c r="W54" s="1"/>
      <c r="X54" s="1"/>
      <c r="Y54" s="1"/>
      <c r="Z54" s="1"/>
    </row>
    <row r="55" spans="1:26" x14ac:dyDescent="0.2">
      <c r="A55" s="1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1"/>
      <c r="T55" s="1"/>
      <c r="U55" s="1"/>
      <c r="V55" s="1"/>
      <c r="W55" s="1"/>
      <c r="X55" s="1"/>
      <c r="Y55" s="1"/>
      <c r="Z55" s="1"/>
    </row>
    <row r="56" spans="1:26" x14ac:dyDescent="0.2">
      <c r="A56" s="1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1"/>
      <c r="T56" s="1"/>
      <c r="U56" s="1"/>
      <c r="V56" s="1"/>
      <c r="W56" s="1"/>
      <c r="X56" s="1"/>
      <c r="Y56" s="1"/>
      <c r="Z56" s="1"/>
    </row>
    <row r="57" spans="1:26" x14ac:dyDescent="0.2">
      <c r="A57" s="1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1"/>
      <c r="T57" s="1"/>
      <c r="U57" s="1"/>
      <c r="V57" s="1"/>
      <c r="W57" s="1"/>
      <c r="X57" s="1"/>
      <c r="Y57" s="1"/>
      <c r="Z57" s="1"/>
    </row>
    <row r="58" spans="1:26" x14ac:dyDescent="0.2">
      <c r="A58" s="1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1"/>
      <c r="T58" s="1"/>
      <c r="U58" s="1"/>
      <c r="V58" s="1"/>
      <c r="W58" s="1"/>
      <c r="X58" s="1"/>
      <c r="Y58" s="1"/>
      <c r="Z58" s="1"/>
    </row>
    <row r="59" spans="1:26" x14ac:dyDescent="0.2">
      <c r="A59" s="1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1"/>
      <c r="T59" s="1"/>
      <c r="U59" s="1"/>
      <c r="V59" s="1"/>
      <c r="W59" s="1"/>
      <c r="X59" s="1"/>
      <c r="Y59" s="1"/>
      <c r="Z59" s="1"/>
    </row>
    <row r="60" spans="1:26" x14ac:dyDescent="0.2">
      <c r="A60" s="1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1"/>
      <c r="T60" s="1"/>
      <c r="U60" s="1"/>
      <c r="V60" s="1"/>
      <c r="W60" s="1"/>
      <c r="X60" s="1"/>
      <c r="Y60" s="1"/>
      <c r="Z60" s="1"/>
    </row>
    <row r="61" spans="1:26" x14ac:dyDescent="0.2">
      <c r="A61" s="1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1"/>
      <c r="T61" s="1"/>
      <c r="U61" s="1"/>
      <c r="V61" s="1"/>
      <c r="W61" s="1"/>
      <c r="X61" s="1"/>
      <c r="Y61" s="1"/>
      <c r="Z61" s="1"/>
    </row>
    <row r="62" spans="1:26" x14ac:dyDescent="0.2">
      <c r="A62" s="1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1"/>
      <c r="T62" s="1"/>
      <c r="U62" s="1"/>
      <c r="V62" s="1"/>
      <c r="W62" s="1"/>
      <c r="X62" s="1"/>
      <c r="Y62" s="1"/>
      <c r="Z62" s="1"/>
    </row>
    <row r="63" spans="1:26" x14ac:dyDescent="0.2">
      <c r="A63" s="1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1"/>
      <c r="T63" s="1"/>
      <c r="U63" s="1"/>
      <c r="V63" s="1"/>
      <c r="W63" s="1"/>
      <c r="X63" s="1"/>
      <c r="Y63" s="1"/>
      <c r="Z63" s="1"/>
    </row>
    <row r="64" spans="1:26" x14ac:dyDescent="0.2">
      <c r="A64" s="1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1"/>
      <c r="T64" s="1"/>
      <c r="U64" s="1"/>
      <c r="V64" s="1"/>
      <c r="W64" s="1"/>
      <c r="X64" s="1"/>
      <c r="Y64" s="1"/>
      <c r="Z64" s="1"/>
    </row>
    <row r="65" spans="1:26" x14ac:dyDescent="0.2">
      <c r="A65" s="1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1"/>
      <c r="T65" s="1"/>
      <c r="U65" s="1"/>
      <c r="V65" s="1"/>
      <c r="W65" s="1"/>
      <c r="X65" s="1"/>
      <c r="Y65" s="1"/>
      <c r="Z65" s="1"/>
    </row>
    <row r="66" spans="1:26" x14ac:dyDescent="0.2">
      <c r="A66" s="1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1"/>
      <c r="T66" s="1"/>
      <c r="U66" s="1"/>
      <c r="V66" s="1"/>
      <c r="W66" s="1"/>
      <c r="X66" s="1"/>
      <c r="Y66" s="1"/>
      <c r="Z66" s="1"/>
    </row>
    <row r="67" spans="1:26" x14ac:dyDescent="0.2">
      <c r="A67" s="1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1"/>
      <c r="T67" s="1"/>
      <c r="U67" s="1"/>
      <c r="V67" s="1"/>
      <c r="W67" s="1"/>
      <c r="X67" s="1"/>
      <c r="Y67" s="1"/>
      <c r="Z67" s="1"/>
    </row>
    <row r="68" spans="1:26" x14ac:dyDescent="0.2">
      <c r="A68" s="1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1"/>
      <c r="T68" s="1"/>
      <c r="U68" s="1"/>
      <c r="V68" s="1"/>
      <c r="W68" s="1"/>
      <c r="X68" s="1"/>
      <c r="Y68" s="1"/>
      <c r="Z68" s="1"/>
    </row>
    <row r="69" spans="1:26" x14ac:dyDescent="0.2">
      <c r="A69" s="1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1"/>
      <c r="T69" s="1"/>
      <c r="U69" s="1"/>
      <c r="V69" s="1"/>
      <c r="W69" s="1"/>
      <c r="X69" s="1"/>
      <c r="Y69" s="1"/>
      <c r="Z69" s="1"/>
    </row>
    <row r="70" spans="1:26" x14ac:dyDescent="0.2">
      <c r="A70" s="1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1"/>
      <c r="T70" s="1"/>
      <c r="U70" s="1"/>
      <c r="V70" s="1"/>
      <c r="W70" s="1"/>
      <c r="X70" s="1"/>
      <c r="Y70" s="1"/>
      <c r="Z70" s="1"/>
    </row>
    <row r="71" spans="1:26" x14ac:dyDescent="0.2">
      <c r="A71" s="1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1"/>
      <c r="T71" s="1"/>
      <c r="U71" s="1"/>
      <c r="V71" s="1"/>
      <c r="W71" s="1"/>
      <c r="X71" s="1"/>
      <c r="Y71" s="1"/>
      <c r="Z71" s="1"/>
    </row>
    <row r="72" spans="1:26" x14ac:dyDescent="0.2">
      <c r="A72" s="1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1"/>
      <c r="T72" s="1"/>
      <c r="U72" s="1"/>
      <c r="V72" s="1"/>
      <c r="W72" s="1"/>
      <c r="X72" s="1"/>
      <c r="Y72" s="1"/>
      <c r="Z72" s="1"/>
    </row>
    <row r="73" spans="1:26" x14ac:dyDescent="0.2">
      <c r="A73" s="1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1"/>
      <c r="T73" s="1"/>
      <c r="U73" s="1"/>
      <c r="V73" s="1"/>
      <c r="W73" s="1"/>
      <c r="X73" s="1"/>
      <c r="Y73" s="1"/>
      <c r="Z73" s="1"/>
    </row>
    <row r="74" spans="1:26" x14ac:dyDescent="0.2">
      <c r="A74" s="1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1"/>
      <c r="T74" s="1"/>
      <c r="U74" s="1"/>
      <c r="V74" s="1"/>
      <c r="W74" s="1"/>
      <c r="X74" s="1"/>
      <c r="Y74" s="1"/>
      <c r="Z74" s="1"/>
    </row>
    <row r="75" spans="1:26" x14ac:dyDescent="0.2">
      <c r="A75" s="1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1"/>
      <c r="T75" s="1"/>
      <c r="U75" s="1"/>
      <c r="V75" s="1"/>
      <c r="W75" s="1"/>
      <c r="X75" s="1"/>
      <c r="Y75" s="1"/>
      <c r="Z75" s="1"/>
    </row>
    <row r="76" spans="1:26" x14ac:dyDescent="0.2">
      <c r="A76" s="1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1"/>
      <c r="T76" s="1"/>
      <c r="U76" s="1"/>
      <c r="V76" s="1"/>
      <c r="W76" s="1"/>
      <c r="X76" s="1"/>
      <c r="Y76" s="1"/>
      <c r="Z76" s="1"/>
    </row>
    <row r="77" spans="1:26" x14ac:dyDescent="0.2">
      <c r="A77" s="1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1"/>
      <c r="T77" s="1"/>
      <c r="U77" s="1"/>
      <c r="V77" s="1"/>
      <c r="W77" s="1"/>
      <c r="X77" s="1"/>
      <c r="Y77" s="1"/>
      <c r="Z77" s="1"/>
    </row>
    <row r="78" spans="1:26" x14ac:dyDescent="0.2">
      <c r="A78" s="1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1"/>
      <c r="T78" s="1"/>
      <c r="U78" s="1"/>
      <c r="V78" s="1"/>
      <c r="W78" s="1"/>
      <c r="X78" s="1"/>
      <c r="Y78" s="1"/>
      <c r="Z78" s="1"/>
    </row>
    <row r="79" spans="1:26" x14ac:dyDescent="0.2">
      <c r="A79" s="1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1"/>
      <c r="T79" s="1"/>
      <c r="U79" s="1"/>
      <c r="V79" s="1"/>
      <c r="W79" s="1"/>
      <c r="X79" s="1"/>
      <c r="Y79" s="1"/>
      <c r="Z79" s="1"/>
    </row>
    <row r="80" spans="1:26" x14ac:dyDescent="0.2">
      <c r="A80" s="1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1"/>
      <c r="T80" s="1"/>
      <c r="U80" s="1"/>
      <c r="V80" s="1"/>
      <c r="W80" s="1"/>
      <c r="X80" s="1"/>
      <c r="Y80" s="1"/>
      <c r="Z80" s="1"/>
    </row>
    <row r="81" spans="1:26" x14ac:dyDescent="0.2">
      <c r="A81" s="1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1"/>
      <c r="T81" s="1"/>
      <c r="U81" s="1"/>
      <c r="V81" s="1"/>
      <c r="W81" s="1"/>
      <c r="X81" s="1"/>
      <c r="Y81" s="1"/>
      <c r="Z81" s="1"/>
    </row>
    <row r="82" spans="1:26" x14ac:dyDescent="0.2">
      <c r="A82" s="1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1"/>
      <c r="T82" s="1"/>
      <c r="U82" s="1"/>
      <c r="V82" s="1"/>
      <c r="W82" s="1"/>
      <c r="X82" s="1"/>
      <c r="Y82" s="1"/>
      <c r="Z82" s="1"/>
    </row>
    <row r="83" spans="1:26" x14ac:dyDescent="0.2">
      <c r="A83" s="1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1"/>
      <c r="T83" s="1"/>
      <c r="U83" s="1"/>
      <c r="V83" s="1"/>
      <c r="W83" s="1"/>
      <c r="X83" s="1"/>
      <c r="Y83" s="1"/>
      <c r="Z83" s="1"/>
    </row>
    <row r="84" spans="1:26" x14ac:dyDescent="0.2">
      <c r="A84" s="1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1"/>
      <c r="T84" s="1"/>
      <c r="U84" s="1"/>
      <c r="V84" s="1"/>
      <c r="W84" s="1"/>
      <c r="X84" s="1"/>
      <c r="Y84" s="1"/>
      <c r="Z84" s="1"/>
    </row>
    <row r="85" spans="1:26" x14ac:dyDescent="0.2">
      <c r="A85" s="1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1"/>
      <c r="T85" s="1"/>
      <c r="U85" s="1"/>
      <c r="V85" s="1"/>
      <c r="W85" s="1"/>
      <c r="X85" s="1"/>
      <c r="Y85" s="1"/>
      <c r="Z85" s="1"/>
    </row>
    <row r="86" spans="1:26" x14ac:dyDescent="0.2">
      <c r="A86" s="1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1"/>
      <c r="T86" s="1"/>
      <c r="U86" s="1"/>
      <c r="V86" s="1"/>
      <c r="W86" s="1"/>
      <c r="X86" s="1"/>
      <c r="Y86" s="1"/>
      <c r="Z86" s="1"/>
    </row>
    <row r="87" spans="1:26" x14ac:dyDescent="0.2">
      <c r="A87" s="1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1"/>
      <c r="T87" s="1"/>
      <c r="U87" s="1"/>
      <c r="V87" s="1"/>
      <c r="W87" s="1"/>
      <c r="X87" s="1"/>
      <c r="Y87" s="1"/>
      <c r="Z87" s="1"/>
    </row>
    <row r="88" spans="1:26" x14ac:dyDescent="0.2">
      <c r="A88" s="1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1"/>
      <c r="T88" s="1"/>
      <c r="U88" s="1"/>
      <c r="V88" s="1"/>
      <c r="W88" s="1"/>
      <c r="X88" s="1"/>
      <c r="Y88" s="1"/>
      <c r="Z88" s="1"/>
    </row>
    <row r="89" spans="1:26" x14ac:dyDescent="0.2">
      <c r="A89" s="1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1"/>
      <c r="T89" s="1"/>
      <c r="U89" s="1"/>
      <c r="V89" s="1"/>
      <c r="W89" s="1"/>
      <c r="X89" s="1"/>
      <c r="Y89" s="1"/>
      <c r="Z89" s="1"/>
    </row>
    <row r="90" spans="1:26" x14ac:dyDescent="0.2">
      <c r="A90" s="1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1"/>
      <c r="T90" s="1"/>
      <c r="U90" s="1"/>
      <c r="V90" s="1"/>
      <c r="W90" s="1"/>
      <c r="X90" s="1"/>
      <c r="Y90" s="1"/>
      <c r="Z90" s="1"/>
    </row>
    <row r="91" spans="1:26" x14ac:dyDescent="0.2">
      <c r="A91" s="1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1"/>
      <c r="T91" s="1"/>
      <c r="U91" s="1"/>
      <c r="V91" s="1"/>
      <c r="W91" s="1"/>
      <c r="X91" s="1"/>
      <c r="Y91" s="1"/>
      <c r="Z91" s="1"/>
    </row>
    <row r="92" spans="1:26" x14ac:dyDescent="0.2">
      <c r="A92" s="1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1"/>
      <c r="T92" s="1"/>
      <c r="U92" s="1"/>
      <c r="V92" s="1"/>
      <c r="W92" s="1"/>
      <c r="X92" s="1"/>
      <c r="Y92" s="1"/>
      <c r="Z92" s="1"/>
    </row>
    <row r="93" spans="1:26" x14ac:dyDescent="0.2">
      <c r="A93" s="1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1"/>
      <c r="T93" s="1"/>
      <c r="U93" s="1"/>
      <c r="V93" s="1"/>
      <c r="W93" s="1"/>
      <c r="X93" s="1"/>
      <c r="Y93" s="1"/>
      <c r="Z93" s="1"/>
    </row>
    <row r="94" spans="1:26" x14ac:dyDescent="0.2">
      <c r="A94" s="1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1"/>
      <c r="T94" s="1"/>
      <c r="U94" s="1"/>
      <c r="V94" s="1"/>
      <c r="W94" s="1"/>
      <c r="X94" s="1"/>
      <c r="Y94" s="1"/>
      <c r="Z94" s="1"/>
    </row>
    <row r="95" spans="1:26" x14ac:dyDescent="0.2">
      <c r="A95" s="1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1"/>
      <c r="T95" s="1"/>
      <c r="U95" s="1"/>
      <c r="V95" s="1"/>
      <c r="W95" s="1"/>
      <c r="X95" s="1"/>
      <c r="Y95" s="1"/>
      <c r="Z95" s="1"/>
    </row>
    <row r="96" spans="1:26" x14ac:dyDescent="0.2">
      <c r="A96" s="1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1"/>
      <c r="T96" s="1"/>
      <c r="U96" s="1"/>
      <c r="V96" s="1"/>
      <c r="W96" s="1"/>
      <c r="X96" s="1"/>
      <c r="Y96" s="1"/>
      <c r="Z96" s="1"/>
    </row>
    <row r="97" spans="1:26" x14ac:dyDescent="0.2">
      <c r="A97" s="1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1"/>
      <c r="T97" s="1"/>
      <c r="U97" s="1"/>
      <c r="V97" s="1"/>
      <c r="W97" s="1"/>
      <c r="X97" s="1"/>
      <c r="Y97" s="1"/>
      <c r="Z97" s="1"/>
    </row>
    <row r="98" spans="1:26" x14ac:dyDescent="0.2">
      <c r="A98" s="1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1"/>
      <c r="T98" s="1"/>
      <c r="U98" s="1"/>
      <c r="V98" s="1"/>
      <c r="W98" s="1"/>
      <c r="X98" s="1"/>
      <c r="Y98" s="1"/>
      <c r="Z98" s="1"/>
    </row>
    <row r="99" spans="1:26" x14ac:dyDescent="0.2">
      <c r="A99" s="1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1"/>
      <c r="T99" s="1"/>
      <c r="U99" s="1"/>
      <c r="V99" s="1"/>
      <c r="W99" s="1"/>
      <c r="X99" s="1"/>
      <c r="Y99" s="1"/>
      <c r="Z99" s="1"/>
    </row>
    <row r="100" spans="1:26" x14ac:dyDescent="0.2">
      <c r="A100" s="1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1"/>
      <c r="T100" s="1"/>
      <c r="U100" s="1"/>
      <c r="V100" s="1"/>
      <c r="W100" s="1"/>
      <c r="X100" s="1"/>
      <c r="Y100" s="1"/>
      <c r="Z100" s="1"/>
    </row>
    <row r="101" spans="1:26" x14ac:dyDescent="0.2">
      <c r="A101" s="1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1"/>
      <c r="T101" s="1"/>
      <c r="U101" s="1"/>
      <c r="V101" s="1"/>
      <c r="W101" s="1"/>
      <c r="X101" s="1"/>
      <c r="Y101" s="1"/>
      <c r="Z101" s="1"/>
    </row>
    <row r="102" spans="1:26" x14ac:dyDescent="0.2">
      <c r="A102" s="1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1"/>
      <c r="T102" s="1"/>
      <c r="U102" s="1"/>
      <c r="V102" s="1"/>
      <c r="W102" s="1"/>
      <c r="X102" s="1"/>
      <c r="Y102" s="1"/>
      <c r="Z102" s="1"/>
    </row>
    <row r="103" spans="1:26" x14ac:dyDescent="0.2">
      <c r="A103" s="1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1"/>
      <c r="T103" s="1"/>
      <c r="U103" s="1"/>
      <c r="V103" s="1"/>
      <c r="W103" s="1"/>
      <c r="X103" s="1"/>
      <c r="Y103" s="1"/>
      <c r="Z103" s="1"/>
    </row>
    <row r="104" spans="1:26" x14ac:dyDescent="0.2">
      <c r="A104" s="1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1"/>
      <c r="T104" s="1"/>
      <c r="U104" s="1"/>
      <c r="V104" s="1"/>
      <c r="W104" s="1"/>
      <c r="X104" s="1"/>
      <c r="Y104" s="1"/>
      <c r="Z104" s="1"/>
    </row>
    <row r="105" spans="1:26" x14ac:dyDescent="0.2">
      <c r="A105" s="1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1"/>
      <c r="T105" s="1"/>
      <c r="U105" s="1"/>
      <c r="V105" s="1"/>
      <c r="W105" s="1"/>
      <c r="X105" s="1"/>
      <c r="Y105" s="1"/>
      <c r="Z105" s="1"/>
    </row>
    <row r="106" spans="1:26" x14ac:dyDescent="0.2">
      <c r="A106" s="1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1"/>
      <c r="T106" s="1"/>
      <c r="U106" s="1"/>
      <c r="V106" s="1"/>
      <c r="W106" s="1"/>
      <c r="X106" s="1"/>
      <c r="Y106" s="1"/>
      <c r="Z106" s="1"/>
    </row>
    <row r="107" spans="1:26" x14ac:dyDescent="0.2">
      <c r="A107" s="1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1"/>
      <c r="T107" s="1"/>
      <c r="U107" s="1"/>
      <c r="V107" s="1"/>
      <c r="W107" s="1"/>
      <c r="X107" s="1"/>
      <c r="Y107" s="1"/>
      <c r="Z107" s="1"/>
    </row>
    <row r="108" spans="1:26" x14ac:dyDescent="0.2">
      <c r="A108" s="1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1"/>
      <c r="T108" s="1"/>
      <c r="U108" s="1"/>
      <c r="V108" s="1"/>
      <c r="W108" s="1"/>
      <c r="X108" s="1"/>
      <c r="Y108" s="1"/>
      <c r="Z108" s="1"/>
    </row>
    <row r="109" spans="1:26" x14ac:dyDescent="0.2">
      <c r="A109" s="1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1"/>
      <c r="T109" s="1"/>
      <c r="U109" s="1"/>
      <c r="V109" s="1"/>
      <c r="W109" s="1"/>
      <c r="X109" s="1"/>
      <c r="Y109" s="1"/>
      <c r="Z109" s="1"/>
    </row>
    <row r="110" spans="1:26" x14ac:dyDescent="0.2">
      <c r="A110" s="1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1"/>
      <c r="T110" s="1"/>
      <c r="U110" s="1"/>
      <c r="V110" s="1"/>
      <c r="W110" s="1"/>
      <c r="X110" s="1"/>
      <c r="Y110" s="1"/>
      <c r="Z110" s="1"/>
    </row>
    <row r="111" spans="1:26" x14ac:dyDescent="0.2">
      <c r="A111" s="1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1"/>
      <c r="T111" s="1"/>
      <c r="U111" s="1"/>
      <c r="V111" s="1"/>
      <c r="W111" s="1"/>
      <c r="X111" s="1"/>
      <c r="Y111" s="1"/>
      <c r="Z111" s="1"/>
    </row>
    <row r="112" spans="1:26" x14ac:dyDescent="0.2">
      <c r="A112" s="1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1"/>
      <c r="T112" s="1"/>
      <c r="U112" s="1"/>
      <c r="V112" s="1"/>
      <c r="W112" s="1"/>
      <c r="X112" s="1"/>
      <c r="Y112" s="1"/>
      <c r="Z112" s="1"/>
    </row>
    <row r="113" spans="1:26" x14ac:dyDescent="0.2">
      <c r="A113" s="1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1"/>
      <c r="T113" s="1"/>
      <c r="U113" s="1"/>
      <c r="V113" s="1"/>
      <c r="W113" s="1"/>
      <c r="X113" s="1"/>
      <c r="Y113" s="1"/>
      <c r="Z113" s="1"/>
    </row>
    <row r="114" spans="1:26" x14ac:dyDescent="0.2">
      <c r="A114" s="1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1"/>
      <c r="T114" s="1"/>
      <c r="U114" s="1"/>
      <c r="V114" s="1"/>
      <c r="W114" s="1"/>
      <c r="X114" s="1"/>
      <c r="Y114" s="1"/>
      <c r="Z114" s="1"/>
    </row>
    <row r="115" spans="1:26" x14ac:dyDescent="0.2">
      <c r="A115" s="1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1"/>
      <c r="T115" s="1"/>
      <c r="U115" s="1"/>
      <c r="V115" s="1"/>
      <c r="W115" s="1"/>
      <c r="X115" s="1"/>
      <c r="Y115" s="1"/>
      <c r="Z115" s="1"/>
    </row>
    <row r="116" spans="1:26" x14ac:dyDescent="0.2">
      <c r="A116" s="1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1"/>
      <c r="T116" s="1"/>
      <c r="U116" s="1"/>
      <c r="V116" s="1"/>
      <c r="W116" s="1"/>
      <c r="X116" s="1"/>
      <c r="Y116" s="1"/>
      <c r="Z116" s="1"/>
    </row>
    <row r="117" spans="1:26" x14ac:dyDescent="0.2">
      <c r="A117" s="1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1"/>
      <c r="T117" s="1"/>
      <c r="U117" s="1"/>
      <c r="V117" s="1"/>
      <c r="W117" s="1"/>
      <c r="X117" s="1"/>
      <c r="Y117" s="1"/>
      <c r="Z117" s="1"/>
    </row>
    <row r="118" spans="1:26" x14ac:dyDescent="0.2">
      <c r="A118" s="1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1"/>
      <c r="T118" s="1"/>
      <c r="U118" s="1"/>
      <c r="V118" s="1"/>
      <c r="W118" s="1"/>
      <c r="X118" s="1"/>
      <c r="Y118" s="1"/>
      <c r="Z118" s="1"/>
    </row>
    <row r="119" spans="1:26" x14ac:dyDescent="0.2">
      <c r="A119" s="1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1"/>
      <c r="T119" s="1"/>
      <c r="U119" s="1"/>
      <c r="V119" s="1"/>
      <c r="W119" s="1"/>
      <c r="X119" s="1"/>
      <c r="Y119" s="1"/>
      <c r="Z119" s="1"/>
    </row>
    <row r="120" spans="1:26" x14ac:dyDescent="0.2">
      <c r="A120" s="1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1"/>
      <c r="T120" s="1"/>
      <c r="U120" s="1"/>
      <c r="V120" s="1"/>
      <c r="W120" s="1"/>
      <c r="X120" s="1"/>
      <c r="Y120" s="1"/>
      <c r="Z120" s="1"/>
    </row>
    <row r="121" spans="1:26" x14ac:dyDescent="0.2">
      <c r="A121" s="1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1"/>
      <c r="T121" s="1"/>
      <c r="U121" s="1"/>
      <c r="V121" s="1"/>
      <c r="W121" s="1"/>
      <c r="X121" s="1"/>
      <c r="Y121" s="1"/>
      <c r="Z121" s="1"/>
    </row>
    <row r="122" spans="1:26" x14ac:dyDescent="0.2">
      <c r="A122" s="1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1"/>
      <c r="T122" s="1"/>
      <c r="U122" s="1"/>
      <c r="V122" s="1"/>
      <c r="W122" s="1"/>
      <c r="X122" s="1"/>
      <c r="Y122" s="1"/>
      <c r="Z122" s="1"/>
    </row>
    <row r="123" spans="1:26" x14ac:dyDescent="0.2">
      <c r="A123" s="1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1"/>
      <c r="T123" s="1"/>
      <c r="U123" s="1"/>
      <c r="V123" s="1"/>
      <c r="W123" s="1"/>
      <c r="X123" s="1"/>
      <c r="Y123" s="1"/>
      <c r="Z123" s="1"/>
    </row>
    <row r="124" spans="1:26" x14ac:dyDescent="0.2">
      <c r="A124" s="1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1"/>
      <c r="T124" s="1"/>
      <c r="U124" s="1"/>
      <c r="V124" s="1"/>
      <c r="W124" s="1"/>
      <c r="X124" s="1"/>
      <c r="Y124" s="1"/>
      <c r="Z124" s="1"/>
    </row>
    <row r="125" spans="1:26" x14ac:dyDescent="0.2">
      <c r="A125" s="1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1"/>
      <c r="T125" s="1"/>
      <c r="U125" s="1"/>
      <c r="V125" s="1"/>
      <c r="W125" s="1"/>
      <c r="X125" s="1"/>
      <c r="Y125" s="1"/>
      <c r="Z125" s="1"/>
    </row>
    <row r="126" spans="1:26" x14ac:dyDescent="0.2">
      <c r="A126" s="1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1"/>
      <c r="T126" s="1"/>
      <c r="U126" s="1"/>
      <c r="V126" s="1"/>
      <c r="W126" s="1"/>
      <c r="X126" s="1"/>
      <c r="Y126" s="1"/>
      <c r="Z126" s="1"/>
    </row>
    <row r="127" spans="1:26" x14ac:dyDescent="0.2">
      <c r="A127" s="1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1"/>
      <c r="T127" s="1"/>
      <c r="U127" s="1"/>
      <c r="V127" s="1"/>
      <c r="W127" s="1"/>
      <c r="X127" s="1"/>
      <c r="Y127" s="1"/>
      <c r="Z127" s="1"/>
    </row>
    <row r="128" spans="1:26" x14ac:dyDescent="0.2">
      <c r="A128" s="1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1"/>
      <c r="T128" s="1"/>
      <c r="U128" s="1"/>
      <c r="V128" s="1"/>
      <c r="W128" s="1"/>
      <c r="X128" s="1"/>
      <c r="Y128" s="1"/>
      <c r="Z128" s="1"/>
    </row>
    <row r="129" spans="1:26" x14ac:dyDescent="0.2">
      <c r="A129" s="1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1"/>
      <c r="T129" s="1"/>
      <c r="U129" s="1"/>
      <c r="V129" s="1"/>
      <c r="W129" s="1"/>
      <c r="X129" s="1"/>
      <c r="Y129" s="1"/>
      <c r="Z129" s="1"/>
    </row>
    <row r="130" spans="1:26" x14ac:dyDescent="0.2">
      <c r="A130" s="1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1"/>
      <c r="T130" s="1"/>
      <c r="U130" s="1"/>
      <c r="V130" s="1"/>
      <c r="W130" s="1"/>
      <c r="X130" s="1"/>
      <c r="Y130" s="1"/>
      <c r="Z130" s="1"/>
    </row>
    <row r="131" spans="1:26" x14ac:dyDescent="0.2">
      <c r="A131" s="1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1"/>
      <c r="T131" s="1"/>
      <c r="U131" s="1"/>
      <c r="V131" s="1"/>
      <c r="W131" s="1"/>
      <c r="X131" s="1"/>
      <c r="Y131" s="1"/>
      <c r="Z131" s="1"/>
    </row>
    <row r="132" spans="1:26" x14ac:dyDescent="0.2">
      <c r="A132" s="1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1"/>
      <c r="T132" s="1"/>
      <c r="U132" s="1"/>
      <c r="V132" s="1"/>
      <c r="W132" s="1"/>
      <c r="X132" s="1"/>
      <c r="Y132" s="1"/>
      <c r="Z132" s="1"/>
    </row>
    <row r="133" spans="1:26" x14ac:dyDescent="0.2">
      <c r="A133" s="1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1"/>
      <c r="T133" s="1"/>
      <c r="U133" s="1"/>
      <c r="V133" s="1"/>
      <c r="W133" s="1"/>
      <c r="X133" s="1"/>
      <c r="Y133" s="1"/>
      <c r="Z133" s="1"/>
    </row>
    <row r="134" spans="1:26" x14ac:dyDescent="0.2">
      <c r="A134" s="1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1"/>
      <c r="T134" s="1"/>
      <c r="U134" s="1"/>
      <c r="V134" s="1"/>
      <c r="W134" s="1"/>
      <c r="X134" s="1"/>
      <c r="Y134" s="1"/>
      <c r="Z134" s="1"/>
    </row>
    <row r="135" spans="1:26" x14ac:dyDescent="0.2">
      <c r="A135" s="1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1"/>
      <c r="T135" s="1"/>
      <c r="U135" s="1"/>
      <c r="V135" s="1"/>
      <c r="W135" s="1"/>
      <c r="X135" s="1"/>
      <c r="Y135" s="1"/>
      <c r="Z135" s="1"/>
    </row>
    <row r="136" spans="1:26" x14ac:dyDescent="0.2">
      <c r="A136" s="1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1"/>
      <c r="T136" s="1"/>
      <c r="U136" s="1"/>
      <c r="V136" s="1"/>
      <c r="W136" s="1"/>
      <c r="X136" s="1"/>
      <c r="Y136" s="1"/>
      <c r="Z136" s="1"/>
    </row>
    <row r="137" spans="1:26" x14ac:dyDescent="0.2">
      <c r="A137" s="1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1"/>
      <c r="T137" s="1"/>
      <c r="U137" s="1"/>
      <c r="V137" s="1"/>
      <c r="W137" s="1"/>
      <c r="X137" s="1"/>
      <c r="Y137" s="1"/>
      <c r="Z137" s="1"/>
    </row>
    <row r="138" spans="1:26" x14ac:dyDescent="0.2">
      <c r="A138" s="1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1"/>
      <c r="T138" s="1"/>
      <c r="U138" s="1"/>
      <c r="V138" s="1"/>
      <c r="W138" s="1"/>
      <c r="X138" s="1"/>
      <c r="Y138" s="1"/>
      <c r="Z138" s="1"/>
    </row>
    <row r="139" spans="1:26" x14ac:dyDescent="0.2">
      <c r="A139" s="1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1"/>
      <c r="T139" s="1"/>
      <c r="U139" s="1"/>
      <c r="V139" s="1"/>
      <c r="W139" s="1"/>
      <c r="X139" s="1"/>
      <c r="Y139" s="1"/>
      <c r="Z139" s="1"/>
    </row>
    <row r="140" spans="1:26" x14ac:dyDescent="0.2">
      <c r="A140" s="1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1"/>
      <c r="T140" s="1"/>
      <c r="U140" s="1"/>
      <c r="V140" s="1"/>
      <c r="W140" s="1"/>
      <c r="X140" s="1"/>
      <c r="Y140" s="1"/>
      <c r="Z140" s="1"/>
    </row>
    <row r="141" spans="1:26" x14ac:dyDescent="0.2">
      <c r="A141" s="1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1"/>
      <c r="T141" s="1"/>
      <c r="U141" s="1"/>
      <c r="V141" s="1"/>
      <c r="W141" s="1"/>
      <c r="X141" s="1"/>
      <c r="Y141" s="1"/>
      <c r="Z141" s="1"/>
    </row>
    <row r="142" spans="1:26" x14ac:dyDescent="0.2">
      <c r="A142" s="1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1"/>
      <c r="T142" s="1"/>
      <c r="U142" s="1"/>
      <c r="V142" s="1"/>
      <c r="W142" s="1"/>
      <c r="X142" s="1"/>
      <c r="Y142" s="1"/>
      <c r="Z142" s="1"/>
    </row>
    <row r="143" spans="1:26" x14ac:dyDescent="0.2">
      <c r="A143" s="1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1"/>
      <c r="T143" s="1"/>
      <c r="U143" s="1"/>
      <c r="V143" s="1"/>
      <c r="W143" s="1"/>
      <c r="X143" s="1"/>
      <c r="Y143" s="1"/>
      <c r="Z143" s="1"/>
    </row>
    <row r="144" spans="1:26" x14ac:dyDescent="0.2">
      <c r="A144" s="1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1"/>
      <c r="T144" s="1"/>
      <c r="U144" s="1"/>
      <c r="V144" s="1"/>
      <c r="W144" s="1"/>
      <c r="X144" s="1"/>
      <c r="Y144" s="1"/>
      <c r="Z144" s="1"/>
    </row>
    <row r="145" spans="1:26" x14ac:dyDescent="0.2">
      <c r="A145" s="1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1"/>
      <c r="T145" s="1"/>
      <c r="U145" s="1"/>
      <c r="V145" s="1"/>
      <c r="W145" s="1"/>
      <c r="X145" s="1"/>
      <c r="Y145" s="1"/>
      <c r="Z145" s="1"/>
    </row>
    <row r="146" spans="1:26" x14ac:dyDescent="0.2">
      <c r="A146" s="1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1"/>
      <c r="T146" s="1"/>
      <c r="U146" s="1"/>
      <c r="V146" s="1"/>
      <c r="W146" s="1"/>
      <c r="X146" s="1"/>
      <c r="Y146" s="1"/>
      <c r="Z146" s="1"/>
    </row>
    <row r="147" spans="1:26" x14ac:dyDescent="0.2">
      <c r="A147" s="1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1"/>
      <c r="T147" s="1"/>
      <c r="U147" s="1"/>
      <c r="V147" s="1"/>
      <c r="W147" s="1"/>
      <c r="X147" s="1"/>
      <c r="Y147" s="1"/>
      <c r="Z147" s="1"/>
    </row>
    <row r="148" spans="1:26" x14ac:dyDescent="0.2">
      <c r="A148" s="1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1"/>
      <c r="T148" s="1"/>
      <c r="U148" s="1"/>
      <c r="V148" s="1"/>
      <c r="W148" s="1"/>
      <c r="X148" s="1"/>
      <c r="Y148" s="1"/>
      <c r="Z148" s="1"/>
    </row>
    <row r="149" spans="1:26" x14ac:dyDescent="0.2">
      <c r="A149" s="1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1"/>
      <c r="T149" s="1"/>
      <c r="U149" s="1"/>
      <c r="V149" s="1"/>
      <c r="W149" s="1"/>
      <c r="X149" s="1"/>
      <c r="Y149" s="1"/>
      <c r="Z149" s="1"/>
    </row>
    <row r="150" spans="1:26" x14ac:dyDescent="0.2">
      <c r="A150" s="1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1"/>
      <c r="T150" s="1"/>
      <c r="U150" s="1"/>
      <c r="V150" s="1"/>
      <c r="W150" s="1"/>
      <c r="X150" s="1"/>
      <c r="Y150" s="1"/>
      <c r="Z150" s="1"/>
    </row>
    <row r="151" spans="1:26" x14ac:dyDescent="0.2">
      <c r="A151" s="1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1"/>
      <c r="T151" s="1"/>
      <c r="U151" s="1"/>
      <c r="V151" s="1"/>
      <c r="W151" s="1"/>
      <c r="X151" s="1"/>
      <c r="Y151" s="1"/>
      <c r="Z151" s="1"/>
    </row>
    <row r="152" spans="1:26" x14ac:dyDescent="0.2">
      <c r="A152" s="1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1"/>
      <c r="T152" s="1"/>
      <c r="U152" s="1"/>
      <c r="V152" s="1"/>
      <c r="W152" s="1"/>
      <c r="X152" s="1"/>
      <c r="Y152" s="1"/>
      <c r="Z152" s="1"/>
    </row>
    <row r="153" spans="1:26" x14ac:dyDescent="0.2">
      <c r="A153" s="1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1"/>
      <c r="T153" s="1"/>
      <c r="U153" s="1"/>
      <c r="V153" s="1"/>
      <c r="W153" s="1"/>
      <c r="X153" s="1"/>
      <c r="Y153" s="1"/>
      <c r="Z153" s="1"/>
    </row>
    <row r="154" spans="1:26" x14ac:dyDescent="0.2">
      <c r="A154" s="1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1"/>
      <c r="T154" s="1"/>
      <c r="U154" s="1"/>
      <c r="V154" s="1"/>
      <c r="W154" s="1"/>
      <c r="X154" s="1"/>
      <c r="Y154" s="1"/>
      <c r="Z154" s="1"/>
    </row>
    <row r="155" spans="1:26" x14ac:dyDescent="0.2">
      <c r="A155" s="1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1"/>
      <c r="T155" s="1"/>
      <c r="U155" s="1"/>
      <c r="V155" s="1"/>
      <c r="W155" s="1"/>
      <c r="X155" s="1"/>
      <c r="Y155" s="1"/>
      <c r="Z155" s="1"/>
    </row>
    <row r="156" spans="1:26" x14ac:dyDescent="0.2">
      <c r="A156" s="1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1"/>
      <c r="T156" s="1"/>
      <c r="U156" s="1"/>
      <c r="V156" s="1"/>
      <c r="W156" s="1"/>
      <c r="X156" s="1"/>
      <c r="Y156" s="1"/>
      <c r="Z156" s="1"/>
    </row>
    <row r="157" spans="1:26" x14ac:dyDescent="0.2">
      <c r="A157" s="1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1"/>
      <c r="T157" s="1"/>
      <c r="U157" s="1"/>
      <c r="V157" s="1"/>
      <c r="W157" s="1"/>
      <c r="X157" s="1"/>
      <c r="Y157" s="1"/>
      <c r="Z157" s="1"/>
    </row>
    <row r="158" spans="1:26" x14ac:dyDescent="0.2">
      <c r="A158" s="1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1"/>
      <c r="T158" s="1"/>
      <c r="U158" s="1"/>
      <c r="V158" s="1"/>
      <c r="W158" s="1"/>
      <c r="X158" s="1"/>
      <c r="Y158" s="1"/>
      <c r="Z158" s="1"/>
    </row>
    <row r="159" spans="1:26" x14ac:dyDescent="0.2">
      <c r="A159" s="1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1"/>
      <c r="T159" s="1"/>
      <c r="U159" s="1"/>
      <c r="V159" s="1"/>
      <c r="W159" s="1"/>
      <c r="X159" s="1"/>
      <c r="Y159" s="1"/>
      <c r="Z159" s="1"/>
    </row>
    <row r="160" spans="1:26" x14ac:dyDescent="0.2">
      <c r="A160" s="1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1"/>
      <c r="T160" s="1"/>
      <c r="U160" s="1"/>
      <c r="V160" s="1"/>
      <c r="W160" s="1"/>
      <c r="X160" s="1"/>
      <c r="Y160" s="1"/>
      <c r="Z160" s="1"/>
    </row>
    <row r="161" spans="1:26" x14ac:dyDescent="0.2">
      <c r="A161" s="1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1"/>
      <c r="T161" s="1"/>
      <c r="U161" s="1"/>
      <c r="V161" s="1"/>
      <c r="W161" s="1"/>
      <c r="X161" s="1"/>
      <c r="Y161" s="1"/>
      <c r="Z161" s="1"/>
    </row>
    <row r="162" spans="1:26" x14ac:dyDescent="0.2">
      <c r="A162" s="1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1"/>
      <c r="T162" s="1"/>
      <c r="U162" s="1"/>
      <c r="V162" s="1"/>
      <c r="W162" s="1"/>
      <c r="X162" s="1"/>
      <c r="Y162" s="1"/>
      <c r="Z162" s="1"/>
    </row>
    <row r="163" spans="1:26" x14ac:dyDescent="0.2">
      <c r="A163" s="1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1"/>
      <c r="T163" s="1"/>
      <c r="U163" s="1"/>
      <c r="V163" s="1"/>
      <c r="W163" s="1"/>
      <c r="X163" s="1"/>
      <c r="Y163" s="1"/>
      <c r="Z163" s="1"/>
    </row>
    <row r="164" spans="1:26" x14ac:dyDescent="0.2">
      <c r="A164" s="1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1"/>
      <c r="T164" s="1"/>
      <c r="U164" s="1"/>
      <c r="V164" s="1"/>
      <c r="W164" s="1"/>
      <c r="X164" s="1"/>
      <c r="Y164" s="1"/>
      <c r="Z164" s="1"/>
    </row>
    <row r="165" spans="1:26" x14ac:dyDescent="0.2">
      <c r="A165" s="1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1"/>
      <c r="T165" s="1"/>
      <c r="U165" s="1"/>
      <c r="V165" s="1"/>
      <c r="W165" s="1"/>
      <c r="X165" s="1"/>
      <c r="Y165" s="1"/>
      <c r="Z165" s="1"/>
    </row>
    <row r="166" spans="1:26" x14ac:dyDescent="0.2">
      <c r="A166" s="1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1"/>
      <c r="T166" s="1"/>
      <c r="U166" s="1"/>
      <c r="V166" s="1"/>
      <c r="W166" s="1"/>
      <c r="X166" s="1"/>
      <c r="Y166" s="1"/>
      <c r="Z166" s="1"/>
    </row>
    <row r="167" spans="1:26" x14ac:dyDescent="0.2">
      <c r="A167" s="1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1"/>
      <c r="T167" s="1"/>
      <c r="U167" s="1"/>
      <c r="V167" s="1"/>
      <c r="W167" s="1"/>
      <c r="X167" s="1"/>
      <c r="Y167" s="1"/>
      <c r="Z167" s="1"/>
    </row>
    <row r="168" spans="1:26" x14ac:dyDescent="0.2">
      <c r="A168" s="1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1"/>
      <c r="T168" s="1"/>
      <c r="U168" s="1"/>
      <c r="V168" s="1"/>
      <c r="W168" s="1"/>
      <c r="X168" s="1"/>
      <c r="Y168" s="1"/>
      <c r="Z168" s="1"/>
    </row>
    <row r="169" spans="1:26" x14ac:dyDescent="0.2">
      <c r="A169" s="1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1"/>
      <c r="T169" s="1"/>
      <c r="U169" s="1"/>
      <c r="V169" s="1"/>
      <c r="W169" s="1"/>
      <c r="X169" s="1"/>
      <c r="Y169" s="1"/>
      <c r="Z169" s="1"/>
    </row>
    <row r="170" spans="1:26" x14ac:dyDescent="0.2">
      <c r="A170" s="1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1"/>
      <c r="T170" s="1"/>
      <c r="U170" s="1"/>
      <c r="V170" s="1"/>
      <c r="W170" s="1"/>
      <c r="X170" s="1"/>
      <c r="Y170" s="1"/>
      <c r="Z170" s="1"/>
    </row>
    <row r="171" spans="1:26" x14ac:dyDescent="0.2">
      <c r="A171" s="1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1"/>
      <c r="T171" s="1"/>
      <c r="U171" s="1"/>
      <c r="V171" s="1"/>
      <c r="W171" s="1"/>
      <c r="X171" s="1"/>
      <c r="Y171" s="1"/>
      <c r="Z171" s="1"/>
    </row>
    <row r="172" spans="1:26" x14ac:dyDescent="0.2">
      <c r="A172" s="1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1"/>
      <c r="T172" s="1"/>
      <c r="U172" s="1"/>
      <c r="V172" s="1"/>
      <c r="W172" s="1"/>
      <c r="X172" s="1"/>
      <c r="Y172" s="1"/>
      <c r="Z172" s="1"/>
    </row>
    <row r="173" spans="1:26" x14ac:dyDescent="0.2">
      <c r="A173" s="1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1"/>
      <c r="T173" s="1"/>
      <c r="U173" s="1"/>
      <c r="V173" s="1"/>
      <c r="W173" s="1"/>
      <c r="X173" s="1"/>
      <c r="Y173" s="1"/>
      <c r="Z173" s="1"/>
    </row>
    <row r="174" spans="1:26" x14ac:dyDescent="0.2">
      <c r="A174" s="1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1"/>
      <c r="T174" s="1"/>
      <c r="U174" s="1"/>
      <c r="V174" s="1"/>
      <c r="W174" s="1"/>
      <c r="X174" s="1"/>
      <c r="Y174" s="1"/>
      <c r="Z174" s="1"/>
    </row>
    <row r="175" spans="1:26" x14ac:dyDescent="0.2">
      <c r="A175" s="1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1"/>
      <c r="T175" s="1"/>
      <c r="U175" s="1"/>
      <c r="V175" s="1"/>
      <c r="W175" s="1"/>
      <c r="X175" s="1"/>
      <c r="Y175" s="1"/>
      <c r="Z175" s="1"/>
    </row>
    <row r="176" spans="1:26" x14ac:dyDescent="0.2">
      <c r="A176" s="1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1"/>
      <c r="T176" s="1"/>
      <c r="U176" s="1"/>
      <c r="V176" s="1"/>
      <c r="W176" s="1"/>
      <c r="X176" s="1"/>
      <c r="Y176" s="1"/>
      <c r="Z176" s="1"/>
    </row>
    <row r="177" spans="1:26" x14ac:dyDescent="0.2">
      <c r="A177" s="1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1"/>
      <c r="T177" s="1"/>
      <c r="U177" s="1"/>
      <c r="V177" s="1"/>
      <c r="W177" s="1"/>
      <c r="X177" s="1"/>
      <c r="Y177" s="1"/>
      <c r="Z177" s="1"/>
    </row>
    <row r="178" spans="1:26" x14ac:dyDescent="0.2">
      <c r="A178" s="1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1"/>
      <c r="T178" s="1"/>
      <c r="U178" s="1"/>
      <c r="V178" s="1"/>
      <c r="W178" s="1"/>
      <c r="X178" s="1"/>
      <c r="Y178" s="1"/>
      <c r="Z178" s="1"/>
    </row>
    <row r="179" spans="1:26" x14ac:dyDescent="0.2">
      <c r="A179" s="1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1"/>
      <c r="T179" s="1"/>
      <c r="U179" s="1"/>
      <c r="V179" s="1"/>
      <c r="W179" s="1"/>
      <c r="X179" s="1"/>
      <c r="Y179" s="1"/>
      <c r="Z179" s="1"/>
    </row>
    <row r="180" spans="1:26" x14ac:dyDescent="0.2">
      <c r="A180" s="1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1"/>
      <c r="T180" s="1"/>
      <c r="U180" s="1"/>
      <c r="V180" s="1"/>
      <c r="W180" s="1"/>
      <c r="X180" s="1"/>
      <c r="Y180" s="1"/>
      <c r="Z180" s="1"/>
    </row>
    <row r="181" spans="1:26" x14ac:dyDescent="0.2">
      <c r="A181" s="1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1"/>
      <c r="T181" s="1"/>
      <c r="U181" s="1"/>
      <c r="V181" s="1"/>
      <c r="W181" s="1"/>
      <c r="X181" s="1"/>
      <c r="Y181" s="1"/>
      <c r="Z181" s="1"/>
    </row>
    <row r="182" spans="1:26" x14ac:dyDescent="0.2">
      <c r="A182" s="1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1"/>
      <c r="T182" s="1"/>
      <c r="U182" s="1"/>
      <c r="V182" s="1"/>
      <c r="W182" s="1"/>
      <c r="X182" s="1"/>
      <c r="Y182" s="1"/>
      <c r="Z182" s="1"/>
    </row>
    <row r="183" spans="1:26" x14ac:dyDescent="0.2">
      <c r="A183" s="1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1"/>
      <c r="T183" s="1"/>
      <c r="U183" s="1"/>
      <c r="V183" s="1"/>
      <c r="W183" s="1"/>
      <c r="X183" s="1"/>
      <c r="Y183" s="1"/>
      <c r="Z183" s="1"/>
    </row>
    <row r="184" spans="1:26" x14ac:dyDescent="0.2">
      <c r="A184" s="1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1"/>
      <c r="T184" s="1"/>
      <c r="U184" s="1"/>
      <c r="V184" s="1"/>
      <c r="W184" s="1"/>
      <c r="X184" s="1"/>
      <c r="Y184" s="1"/>
      <c r="Z184" s="1"/>
    </row>
    <row r="185" spans="1:26" x14ac:dyDescent="0.2">
      <c r="A185" s="1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1"/>
      <c r="T185" s="1"/>
      <c r="U185" s="1"/>
      <c r="V185" s="1"/>
      <c r="W185" s="1"/>
      <c r="X185" s="1"/>
      <c r="Y185" s="1"/>
      <c r="Z185" s="1"/>
    </row>
    <row r="186" spans="1:26" x14ac:dyDescent="0.2">
      <c r="A186" s="1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1"/>
      <c r="T186" s="1"/>
      <c r="U186" s="1"/>
      <c r="V186" s="1"/>
      <c r="W186" s="1"/>
      <c r="X186" s="1"/>
      <c r="Y186" s="1"/>
      <c r="Z186" s="1"/>
    </row>
    <row r="187" spans="1:26" x14ac:dyDescent="0.2">
      <c r="A187" s="1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1"/>
      <c r="T187" s="1"/>
      <c r="U187" s="1"/>
      <c r="V187" s="1"/>
      <c r="W187" s="1"/>
      <c r="X187" s="1"/>
      <c r="Y187" s="1"/>
      <c r="Z187" s="1"/>
    </row>
    <row r="188" spans="1:26" x14ac:dyDescent="0.2">
      <c r="A188" s="1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1"/>
      <c r="T188" s="1"/>
      <c r="U188" s="1"/>
      <c r="V188" s="1"/>
      <c r="W188" s="1"/>
      <c r="X188" s="1"/>
      <c r="Y188" s="1"/>
      <c r="Z188" s="1"/>
    </row>
    <row r="189" spans="1:26" x14ac:dyDescent="0.2">
      <c r="A189" s="1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1"/>
      <c r="T189" s="1"/>
      <c r="U189" s="1"/>
      <c r="V189" s="1"/>
      <c r="W189" s="1"/>
      <c r="X189" s="1"/>
      <c r="Y189" s="1"/>
      <c r="Z189" s="1"/>
    </row>
    <row r="190" spans="1:26" x14ac:dyDescent="0.2">
      <c r="A190" s="1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1"/>
      <c r="T190" s="1"/>
      <c r="U190" s="1"/>
      <c r="V190" s="1"/>
      <c r="W190" s="1"/>
      <c r="X190" s="1"/>
      <c r="Y190" s="1"/>
      <c r="Z190" s="1"/>
    </row>
    <row r="191" spans="1:26" x14ac:dyDescent="0.2">
      <c r="A191" s="1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1"/>
      <c r="T191" s="1"/>
      <c r="U191" s="1"/>
      <c r="V191" s="1"/>
      <c r="W191" s="1"/>
      <c r="X191" s="1"/>
      <c r="Y191" s="1"/>
      <c r="Z191" s="1"/>
    </row>
    <row r="192" spans="1:26" x14ac:dyDescent="0.2">
      <c r="A192" s="1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1"/>
      <c r="T192" s="1"/>
      <c r="U192" s="1"/>
      <c r="V192" s="1"/>
      <c r="W192" s="1"/>
      <c r="X192" s="1"/>
      <c r="Y192" s="1"/>
      <c r="Z192" s="1"/>
    </row>
    <row r="193" spans="1:26" x14ac:dyDescent="0.2">
      <c r="A193" s="1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1"/>
      <c r="T193" s="1"/>
      <c r="U193" s="1"/>
      <c r="V193" s="1"/>
      <c r="W193" s="1"/>
      <c r="X193" s="1"/>
      <c r="Y193" s="1"/>
      <c r="Z193" s="1"/>
    </row>
    <row r="194" spans="1:26" x14ac:dyDescent="0.2">
      <c r="A194" s="1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1"/>
      <c r="T194" s="1"/>
      <c r="U194" s="1"/>
      <c r="V194" s="1"/>
      <c r="W194" s="1"/>
      <c r="X194" s="1"/>
      <c r="Y194" s="1"/>
      <c r="Z194" s="1"/>
    </row>
    <row r="195" spans="1:26" x14ac:dyDescent="0.2">
      <c r="A195" s="1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1"/>
      <c r="T195" s="1"/>
      <c r="U195" s="1"/>
      <c r="V195" s="1"/>
      <c r="W195" s="1"/>
      <c r="X195" s="1"/>
      <c r="Y195" s="1"/>
      <c r="Z195" s="1"/>
    </row>
    <row r="196" spans="1:26" x14ac:dyDescent="0.2">
      <c r="A196" s="1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1"/>
      <c r="T196" s="1"/>
      <c r="U196" s="1"/>
      <c r="V196" s="1"/>
      <c r="W196" s="1"/>
      <c r="X196" s="1"/>
      <c r="Y196" s="1"/>
      <c r="Z196" s="1"/>
    </row>
    <row r="197" spans="1:26" x14ac:dyDescent="0.2">
      <c r="A197" s="1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1"/>
      <c r="T197" s="1"/>
      <c r="U197" s="1"/>
      <c r="V197" s="1"/>
      <c r="W197" s="1"/>
      <c r="X197" s="1"/>
      <c r="Y197" s="1"/>
      <c r="Z197" s="1"/>
    </row>
    <row r="198" spans="1:26" x14ac:dyDescent="0.2">
      <c r="A198" s="1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1"/>
      <c r="T198" s="1"/>
      <c r="U198" s="1"/>
      <c r="V198" s="1"/>
      <c r="W198" s="1"/>
      <c r="X198" s="1"/>
      <c r="Y198" s="1"/>
      <c r="Z198" s="1"/>
    </row>
    <row r="199" spans="1:26" x14ac:dyDescent="0.2">
      <c r="A199" s="1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1"/>
      <c r="T199" s="1"/>
      <c r="U199" s="1"/>
      <c r="V199" s="1"/>
      <c r="W199" s="1"/>
      <c r="X199" s="1"/>
      <c r="Y199" s="1"/>
      <c r="Z199" s="1"/>
    </row>
    <row r="200" spans="1:26" x14ac:dyDescent="0.2">
      <c r="A200" s="1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1"/>
      <c r="T200" s="1"/>
      <c r="U200" s="1"/>
      <c r="V200" s="1"/>
      <c r="W200" s="1"/>
      <c r="X200" s="1"/>
      <c r="Y200" s="1"/>
      <c r="Z200" s="1"/>
    </row>
    <row r="201" spans="1:26" x14ac:dyDescent="0.2">
      <c r="A201" s="1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1"/>
      <c r="T201" s="1"/>
      <c r="U201" s="1"/>
      <c r="V201" s="1"/>
      <c r="W201" s="1"/>
      <c r="X201" s="1"/>
      <c r="Y201" s="1"/>
      <c r="Z201" s="1"/>
    </row>
    <row r="202" spans="1:26" x14ac:dyDescent="0.2">
      <c r="A202" s="1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1"/>
      <c r="T202" s="1"/>
      <c r="U202" s="1"/>
      <c r="V202" s="1"/>
      <c r="W202" s="1"/>
      <c r="X202" s="1"/>
      <c r="Y202" s="1"/>
      <c r="Z202" s="1"/>
    </row>
    <row r="203" spans="1:26" x14ac:dyDescent="0.2">
      <c r="A203" s="1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1"/>
      <c r="T203" s="1"/>
      <c r="U203" s="1"/>
      <c r="V203" s="1"/>
      <c r="W203" s="1"/>
      <c r="X203" s="1"/>
      <c r="Y203" s="1"/>
      <c r="Z203" s="1"/>
    </row>
    <row r="204" spans="1:26" x14ac:dyDescent="0.2">
      <c r="A204" s="1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1"/>
      <c r="T204" s="1"/>
      <c r="U204" s="1"/>
      <c r="V204" s="1"/>
      <c r="W204" s="1"/>
      <c r="X204" s="1"/>
      <c r="Y204" s="1"/>
      <c r="Z204" s="1"/>
    </row>
    <row r="205" spans="1:26" x14ac:dyDescent="0.2">
      <c r="A205" s="1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1"/>
      <c r="T205" s="1"/>
      <c r="U205" s="1"/>
      <c r="V205" s="1"/>
      <c r="W205" s="1"/>
      <c r="X205" s="1"/>
      <c r="Y205" s="1"/>
      <c r="Z205" s="1"/>
    </row>
    <row r="206" spans="1:26" x14ac:dyDescent="0.2">
      <c r="A206" s="1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1"/>
      <c r="T206" s="1"/>
      <c r="U206" s="1"/>
      <c r="V206" s="1"/>
      <c r="W206" s="1"/>
      <c r="X206" s="1"/>
      <c r="Y206" s="1"/>
      <c r="Z206" s="1"/>
    </row>
    <row r="207" spans="1:26" x14ac:dyDescent="0.2">
      <c r="A207" s="1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1"/>
      <c r="T207" s="1"/>
      <c r="U207" s="1"/>
      <c r="V207" s="1"/>
      <c r="W207" s="1"/>
      <c r="X207" s="1"/>
      <c r="Y207" s="1"/>
      <c r="Z207" s="1"/>
    </row>
    <row r="208" spans="1:26" x14ac:dyDescent="0.2">
      <c r="A208" s="1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1"/>
      <c r="T208" s="1"/>
      <c r="U208" s="1"/>
      <c r="V208" s="1"/>
      <c r="W208" s="1"/>
      <c r="X208" s="1"/>
      <c r="Y208" s="1"/>
      <c r="Z208" s="1"/>
    </row>
    <row r="209" spans="1:26" x14ac:dyDescent="0.2">
      <c r="A209" s="1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1"/>
      <c r="T209" s="1"/>
      <c r="U209" s="1"/>
      <c r="V209" s="1"/>
      <c r="W209" s="1"/>
      <c r="X209" s="1"/>
      <c r="Y209" s="1"/>
      <c r="Z209" s="1"/>
    </row>
    <row r="210" spans="1:26" x14ac:dyDescent="0.2">
      <c r="A210" s="1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1"/>
      <c r="T210" s="1"/>
      <c r="U210" s="1"/>
      <c r="V210" s="1"/>
      <c r="W210" s="1"/>
      <c r="X210" s="1"/>
      <c r="Y210" s="1"/>
      <c r="Z210" s="1"/>
    </row>
    <row r="211" spans="1:26" x14ac:dyDescent="0.2">
      <c r="A211" s="1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1"/>
      <c r="T211" s="1"/>
      <c r="U211" s="1"/>
      <c r="V211" s="1"/>
      <c r="W211" s="1"/>
      <c r="X211" s="1"/>
      <c r="Y211" s="1"/>
      <c r="Z211" s="1"/>
    </row>
    <row r="212" spans="1:26" x14ac:dyDescent="0.2">
      <c r="A212" s="1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1"/>
      <c r="T212" s="1"/>
      <c r="U212" s="1"/>
      <c r="V212" s="1"/>
      <c r="W212" s="1"/>
      <c r="X212" s="1"/>
      <c r="Y212" s="1"/>
      <c r="Z212" s="1"/>
    </row>
    <row r="213" spans="1:26" x14ac:dyDescent="0.2">
      <c r="A213" s="1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1"/>
      <c r="T213" s="1"/>
      <c r="U213" s="1"/>
      <c r="V213" s="1"/>
      <c r="W213" s="1"/>
      <c r="X213" s="1"/>
      <c r="Y213" s="1"/>
      <c r="Z213" s="1"/>
    </row>
    <row r="214" spans="1:26" x14ac:dyDescent="0.2">
      <c r="A214" s="1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1"/>
      <c r="T214" s="1"/>
      <c r="U214" s="1"/>
      <c r="V214" s="1"/>
      <c r="W214" s="1"/>
      <c r="X214" s="1"/>
      <c r="Y214" s="1"/>
      <c r="Z214" s="1"/>
    </row>
    <row r="215" spans="1:26" x14ac:dyDescent="0.2">
      <c r="A215" s="1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1"/>
      <c r="T215" s="1"/>
      <c r="U215" s="1"/>
      <c r="V215" s="1"/>
      <c r="W215" s="1"/>
      <c r="X215" s="1"/>
      <c r="Y215" s="1"/>
      <c r="Z215" s="1"/>
    </row>
    <row r="216" spans="1:26" x14ac:dyDescent="0.2">
      <c r="A216" s="1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1"/>
      <c r="T216" s="1"/>
      <c r="U216" s="1"/>
      <c r="V216" s="1"/>
      <c r="W216" s="1"/>
      <c r="X216" s="1"/>
      <c r="Y216" s="1"/>
      <c r="Z216" s="1"/>
    </row>
    <row r="217" spans="1:26" x14ac:dyDescent="0.2">
      <c r="A217" s="1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1"/>
      <c r="T217" s="1"/>
      <c r="U217" s="1"/>
      <c r="V217" s="1"/>
      <c r="W217" s="1"/>
      <c r="X217" s="1"/>
      <c r="Y217" s="1"/>
      <c r="Z217" s="1"/>
    </row>
    <row r="218" spans="1:26" x14ac:dyDescent="0.2">
      <c r="A218" s="1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1"/>
      <c r="T218" s="1"/>
      <c r="U218" s="1"/>
      <c r="V218" s="1"/>
      <c r="W218" s="1"/>
      <c r="X218" s="1"/>
      <c r="Y218" s="1"/>
      <c r="Z218" s="1"/>
    </row>
    <row r="219" spans="1:26" x14ac:dyDescent="0.2">
      <c r="A219" s="1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1"/>
      <c r="T219" s="1"/>
      <c r="U219" s="1"/>
      <c r="V219" s="1"/>
      <c r="W219" s="1"/>
      <c r="X219" s="1"/>
      <c r="Y219" s="1"/>
      <c r="Z219" s="1"/>
    </row>
    <row r="220" spans="1:26" x14ac:dyDescent="0.2">
      <c r="A220" s="1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1"/>
      <c r="T220" s="1"/>
      <c r="U220" s="1"/>
      <c r="V220" s="1"/>
      <c r="W220" s="1"/>
      <c r="X220" s="1"/>
      <c r="Y220" s="1"/>
      <c r="Z220" s="1"/>
    </row>
    <row r="221" spans="1:26" x14ac:dyDescent="0.2">
      <c r="A221" s="1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1"/>
      <c r="T221" s="1"/>
      <c r="U221" s="1"/>
      <c r="V221" s="1"/>
      <c r="W221" s="1"/>
      <c r="X221" s="1"/>
      <c r="Y221" s="1"/>
      <c r="Z221" s="1"/>
    </row>
    <row r="222" spans="1:26" x14ac:dyDescent="0.2">
      <c r="A222" s="1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1"/>
      <c r="T222" s="1"/>
      <c r="U222" s="1"/>
      <c r="V222" s="1"/>
      <c r="W222" s="1"/>
      <c r="X222" s="1"/>
      <c r="Y222" s="1"/>
      <c r="Z222" s="1"/>
    </row>
    <row r="223" spans="1:26" x14ac:dyDescent="0.2">
      <c r="A223" s="1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1"/>
      <c r="T223" s="1"/>
      <c r="U223" s="1"/>
      <c r="V223" s="1"/>
      <c r="W223" s="1"/>
      <c r="X223" s="1"/>
      <c r="Y223" s="1"/>
      <c r="Z223" s="1"/>
    </row>
    <row r="224" spans="1:26" x14ac:dyDescent="0.2">
      <c r="A224" s="1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1"/>
      <c r="T224" s="1"/>
      <c r="U224" s="1"/>
      <c r="V224" s="1"/>
      <c r="W224" s="1"/>
      <c r="X224" s="1"/>
      <c r="Y224" s="1"/>
      <c r="Z224" s="1"/>
    </row>
    <row r="225" spans="1:26" x14ac:dyDescent="0.2">
      <c r="A225" s="1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1"/>
      <c r="T225" s="1"/>
      <c r="U225" s="1"/>
      <c r="V225" s="1"/>
      <c r="W225" s="1"/>
      <c r="X225" s="1"/>
      <c r="Y225" s="1"/>
      <c r="Z225" s="1"/>
    </row>
    <row r="226" spans="1:26" x14ac:dyDescent="0.2">
      <c r="A226" s="1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1"/>
      <c r="T226" s="1"/>
      <c r="U226" s="1"/>
      <c r="V226" s="1"/>
      <c r="W226" s="1"/>
      <c r="X226" s="1"/>
      <c r="Y226" s="1"/>
      <c r="Z226" s="1"/>
    </row>
    <row r="227" spans="1:26" x14ac:dyDescent="0.2">
      <c r="A227" s="1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1"/>
      <c r="T227" s="1"/>
      <c r="U227" s="1"/>
      <c r="V227" s="1"/>
      <c r="W227" s="1"/>
      <c r="X227" s="1"/>
      <c r="Y227" s="1"/>
      <c r="Z227" s="1"/>
    </row>
    <row r="228" spans="1:26" x14ac:dyDescent="0.2">
      <c r="A228" s="1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1"/>
      <c r="T228" s="1"/>
      <c r="U228" s="1"/>
      <c r="V228" s="1"/>
      <c r="W228" s="1"/>
      <c r="X228" s="1"/>
      <c r="Y228" s="1"/>
      <c r="Z228" s="1"/>
    </row>
    <row r="229" spans="1:26" x14ac:dyDescent="0.2">
      <c r="A229" s="1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1"/>
      <c r="T229" s="1"/>
      <c r="U229" s="1"/>
      <c r="V229" s="1"/>
      <c r="W229" s="1"/>
      <c r="X229" s="1"/>
      <c r="Y229" s="1"/>
      <c r="Z229" s="1"/>
    </row>
    <row r="230" spans="1:26" x14ac:dyDescent="0.2">
      <c r="A230" s="1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1"/>
      <c r="T230" s="1"/>
      <c r="U230" s="1"/>
      <c r="V230" s="1"/>
      <c r="W230" s="1"/>
      <c r="X230" s="1"/>
      <c r="Y230" s="1"/>
      <c r="Z230" s="1"/>
    </row>
    <row r="231" spans="1:26" x14ac:dyDescent="0.2">
      <c r="A231" s="1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1"/>
      <c r="T231" s="1"/>
      <c r="U231" s="1"/>
      <c r="V231" s="1"/>
      <c r="W231" s="1"/>
      <c r="X231" s="1"/>
      <c r="Y231" s="1"/>
      <c r="Z231" s="1"/>
    </row>
    <row r="232" spans="1:26" x14ac:dyDescent="0.2">
      <c r="A232" s="1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1"/>
      <c r="T232" s="1"/>
      <c r="U232" s="1"/>
      <c r="V232" s="1"/>
      <c r="W232" s="1"/>
      <c r="X232" s="1"/>
      <c r="Y232" s="1"/>
      <c r="Z232" s="1"/>
    </row>
    <row r="233" spans="1:26" x14ac:dyDescent="0.2">
      <c r="A233" s="1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1"/>
      <c r="T233" s="1"/>
      <c r="U233" s="1"/>
      <c r="V233" s="1"/>
      <c r="W233" s="1"/>
      <c r="X233" s="1"/>
      <c r="Y233" s="1"/>
      <c r="Z233" s="1"/>
    </row>
    <row r="234" spans="1:26" x14ac:dyDescent="0.2">
      <c r="A234" s="1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1"/>
      <c r="T234" s="1"/>
      <c r="U234" s="1"/>
      <c r="V234" s="1"/>
      <c r="W234" s="1"/>
      <c r="X234" s="1"/>
      <c r="Y234" s="1"/>
      <c r="Z234" s="1"/>
    </row>
    <row r="235" spans="1:26" x14ac:dyDescent="0.2">
      <c r="A235" s="1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1"/>
      <c r="T235" s="1"/>
      <c r="U235" s="1"/>
      <c r="V235" s="1"/>
      <c r="W235" s="1"/>
      <c r="X235" s="1"/>
      <c r="Y235" s="1"/>
      <c r="Z235" s="1"/>
    </row>
    <row r="236" spans="1:26" x14ac:dyDescent="0.2">
      <c r="A236" s="1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1"/>
      <c r="T236" s="1"/>
      <c r="U236" s="1"/>
      <c r="V236" s="1"/>
      <c r="W236" s="1"/>
      <c r="X236" s="1"/>
      <c r="Y236" s="1"/>
      <c r="Z236" s="1"/>
    </row>
    <row r="237" spans="1:26" x14ac:dyDescent="0.2">
      <c r="A237" s="1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1"/>
      <c r="T237" s="1"/>
      <c r="U237" s="1"/>
      <c r="V237" s="1"/>
      <c r="W237" s="1"/>
      <c r="X237" s="1"/>
      <c r="Y237" s="1"/>
      <c r="Z237" s="1"/>
    </row>
    <row r="238" spans="1:26" x14ac:dyDescent="0.2">
      <c r="A238" s="1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1"/>
      <c r="T238" s="1"/>
      <c r="U238" s="1"/>
      <c r="V238" s="1"/>
      <c r="W238" s="1"/>
      <c r="X238" s="1"/>
      <c r="Y238" s="1"/>
      <c r="Z238" s="1"/>
    </row>
    <row r="239" spans="1:26" x14ac:dyDescent="0.2">
      <c r="A239" s="1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1"/>
      <c r="T239" s="1"/>
      <c r="U239" s="1"/>
      <c r="V239" s="1"/>
      <c r="W239" s="1"/>
      <c r="X239" s="1"/>
      <c r="Y239" s="1"/>
      <c r="Z239" s="1"/>
    </row>
    <row r="240" spans="1:26" x14ac:dyDescent="0.2">
      <c r="A240" s="1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1"/>
      <c r="T240" s="1"/>
      <c r="U240" s="1"/>
      <c r="V240" s="1"/>
      <c r="W240" s="1"/>
      <c r="X240" s="1"/>
      <c r="Y240" s="1"/>
      <c r="Z240" s="1"/>
    </row>
    <row r="241" spans="1:26" x14ac:dyDescent="0.2">
      <c r="A241" s="1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1"/>
      <c r="T241" s="1"/>
      <c r="U241" s="1"/>
      <c r="V241" s="1"/>
      <c r="W241" s="1"/>
      <c r="X241" s="1"/>
      <c r="Y241" s="1"/>
      <c r="Z241" s="1"/>
    </row>
    <row r="242" spans="1:26" x14ac:dyDescent="0.2">
      <c r="A242" s="1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1"/>
      <c r="T242" s="1"/>
      <c r="U242" s="1"/>
      <c r="V242" s="1"/>
      <c r="W242" s="1"/>
      <c r="X242" s="1"/>
      <c r="Y242" s="1"/>
      <c r="Z242" s="1"/>
    </row>
    <row r="243" spans="1:26" x14ac:dyDescent="0.2">
      <c r="A243" s="1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1"/>
      <c r="T243" s="1"/>
      <c r="U243" s="1"/>
      <c r="V243" s="1"/>
      <c r="W243" s="1"/>
      <c r="X243" s="1"/>
      <c r="Y243" s="1"/>
      <c r="Z243" s="1"/>
    </row>
    <row r="244" spans="1:26" x14ac:dyDescent="0.2">
      <c r="A244" s="1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1"/>
      <c r="T244" s="1"/>
      <c r="U244" s="1"/>
      <c r="V244" s="1"/>
      <c r="W244" s="1"/>
      <c r="X244" s="1"/>
      <c r="Y244" s="1"/>
      <c r="Z244" s="1"/>
    </row>
    <row r="245" spans="1:26" x14ac:dyDescent="0.2">
      <c r="A245" s="1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1"/>
      <c r="T245" s="1"/>
      <c r="U245" s="1"/>
      <c r="V245" s="1"/>
      <c r="W245" s="1"/>
      <c r="X245" s="1"/>
      <c r="Y245" s="1"/>
      <c r="Z245" s="1"/>
    </row>
    <row r="246" spans="1:26" x14ac:dyDescent="0.2">
      <c r="A246" s="1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1"/>
      <c r="T246" s="1"/>
      <c r="U246" s="1"/>
      <c r="V246" s="1"/>
      <c r="W246" s="1"/>
      <c r="X246" s="1"/>
      <c r="Y246" s="1"/>
      <c r="Z246" s="1"/>
    </row>
    <row r="247" spans="1:26" x14ac:dyDescent="0.2">
      <c r="A247" s="1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1"/>
      <c r="T247" s="1"/>
      <c r="U247" s="1"/>
      <c r="V247" s="1"/>
      <c r="W247" s="1"/>
      <c r="X247" s="1"/>
      <c r="Y247" s="1"/>
      <c r="Z247" s="1"/>
    </row>
    <row r="248" spans="1:26" x14ac:dyDescent="0.2">
      <c r="A248" s="1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1"/>
      <c r="T248" s="1"/>
      <c r="U248" s="1"/>
      <c r="V248" s="1"/>
      <c r="W248" s="1"/>
      <c r="X248" s="1"/>
      <c r="Y248" s="1"/>
      <c r="Z248" s="1"/>
    </row>
    <row r="249" spans="1:26" x14ac:dyDescent="0.2">
      <c r="A249" s="1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1"/>
      <c r="T249" s="1"/>
      <c r="U249" s="1"/>
      <c r="V249" s="1"/>
      <c r="W249" s="1"/>
      <c r="X249" s="1"/>
      <c r="Y249" s="1"/>
      <c r="Z249" s="1"/>
    </row>
    <row r="250" spans="1:26" x14ac:dyDescent="0.2">
      <c r="A250" s="1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1"/>
      <c r="T250" s="1"/>
      <c r="U250" s="1"/>
      <c r="V250" s="1"/>
      <c r="W250" s="1"/>
      <c r="X250" s="1"/>
      <c r="Y250" s="1"/>
      <c r="Z250" s="1"/>
    </row>
    <row r="251" spans="1:26" x14ac:dyDescent="0.2">
      <c r="A251" s="1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1"/>
      <c r="T251" s="1"/>
      <c r="U251" s="1"/>
      <c r="V251" s="1"/>
      <c r="W251" s="1"/>
      <c r="X251" s="1"/>
      <c r="Y251" s="1"/>
      <c r="Z251" s="1"/>
    </row>
    <row r="252" spans="1:26" x14ac:dyDescent="0.2">
      <c r="A252" s="1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1"/>
      <c r="T252" s="1"/>
      <c r="U252" s="1"/>
      <c r="V252" s="1"/>
      <c r="W252" s="1"/>
      <c r="X252" s="1"/>
      <c r="Y252" s="1"/>
      <c r="Z252" s="1"/>
    </row>
    <row r="253" spans="1:26" x14ac:dyDescent="0.2">
      <c r="A253" s="1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1"/>
      <c r="T253" s="1"/>
      <c r="U253" s="1"/>
      <c r="V253" s="1"/>
      <c r="W253" s="1"/>
      <c r="X253" s="1"/>
      <c r="Y253" s="1"/>
      <c r="Z253" s="1"/>
    </row>
    <row r="254" spans="1:26" x14ac:dyDescent="0.2">
      <c r="A254" s="1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1"/>
      <c r="T254" s="1"/>
      <c r="U254" s="1"/>
      <c r="V254" s="1"/>
      <c r="W254" s="1"/>
      <c r="X254" s="1"/>
      <c r="Y254" s="1"/>
      <c r="Z254" s="1"/>
    </row>
    <row r="255" spans="1:26" x14ac:dyDescent="0.2">
      <c r="A255" s="1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1"/>
      <c r="T255" s="1"/>
      <c r="U255" s="1"/>
      <c r="V255" s="1"/>
      <c r="W255" s="1"/>
      <c r="X255" s="1"/>
      <c r="Y255" s="1"/>
      <c r="Z255" s="1"/>
    </row>
    <row r="256" spans="1:26" x14ac:dyDescent="0.2">
      <c r="A256" s="1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1"/>
      <c r="T256" s="1"/>
      <c r="U256" s="1"/>
      <c r="V256" s="1"/>
      <c r="W256" s="1"/>
      <c r="X256" s="1"/>
      <c r="Y256" s="1"/>
      <c r="Z256" s="1"/>
    </row>
    <row r="257" spans="1:26" x14ac:dyDescent="0.2">
      <c r="A257" s="1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1"/>
      <c r="T257" s="1"/>
      <c r="U257" s="1"/>
      <c r="V257" s="1"/>
      <c r="W257" s="1"/>
      <c r="X257" s="1"/>
      <c r="Y257" s="1"/>
      <c r="Z257" s="1"/>
    </row>
    <row r="258" spans="1:26" x14ac:dyDescent="0.2">
      <c r="A258" s="1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1"/>
      <c r="T258" s="1"/>
      <c r="U258" s="1"/>
      <c r="V258" s="1"/>
      <c r="W258" s="1"/>
      <c r="X258" s="1"/>
      <c r="Y258" s="1"/>
      <c r="Z258" s="1"/>
    </row>
    <row r="259" spans="1:26" x14ac:dyDescent="0.2">
      <c r="A259" s="1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1"/>
      <c r="T259" s="1"/>
      <c r="U259" s="1"/>
      <c r="V259" s="1"/>
      <c r="W259" s="1"/>
      <c r="X259" s="1"/>
      <c r="Y259" s="1"/>
      <c r="Z259" s="1"/>
    </row>
    <row r="260" spans="1:26" x14ac:dyDescent="0.2">
      <c r="A260" s="1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1"/>
      <c r="T260" s="1"/>
      <c r="U260" s="1"/>
      <c r="V260" s="1"/>
      <c r="W260" s="1"/>
      <c r="X260" s="1"/>
      <c r="Y260" s="1"/>
      <c r="Z260" s="1"/>
    </row>
    <row r="261" spans="1:26" x14ac:dyDescent="0.2">
      <c r="A261" s="1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1"/>
      <c r="T261" s="1"/>
      <c r="U261" s="1"/>
      <c r="V261" s="1"/>
      <c r="W261" s="1"/>
      <c r="X261" s="1"/>
      <c r="Y261" s="1"/>
      <c r="Z261" s="1"/>
    </row>
    <row r="262" spans="1:26" x14ac:dyDescent="0.2">
      <c r="A262" s="1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1"/>
      <c r="T262" s="1"/>
      <c r="U262" s="1"/>
      <c r="V262" s="1"/>
      <c r="W262" s="1"/>
      <c r="X262" s="1"/>
      <c r="Y262" s="1"/>
      <c r="Z262" s="1"/>
    </row>
    <row r="263" spans="1:26" x14ac:dyDescent="0.2">
      <c r="A263" s="1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1"/>
      <c r="T263" s="1"/>
      <c r="U263" s="1"/>
      <c r="V263" s="1"/>
      <c r="W263" s="1"/>
      <c r="X263" s="1"/>
      <c r="Y263" s="1"/>
      <c r="Z263" s="1"/>
    </row>
    <row r="264" spans="1:26" x14ac:dyDescent="0.2">
      <c r="A264" s="1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1"/>
      <c r="T264" s="1"/>
      <c r="U264" s="1"/>
      <c r="V264" s="1"/>
      <c r="W264" s="1"/>
      <c r="X264" s="1"/>
      <c r="Y264" s="1"/>
      <c r="Z264" s="1"/>
    </row>
    <row r="265" spans="1:26" x14ac:dyDescent="0.2">
      <c r="A265" s="1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1"/>
      <c r="T265" s="1"/>
      <c r="U265" s="1"/>
      <c r="V265" s="1"/>
      <c r="W265" s="1"/>
      <c r="X265" s="1"/>
      <c r="Y265" s="1"/>
      <c r="Z265" s="1"/>
    </row>
    <row r="266" spans="1:26" x14ac:dyDescent="0.2">
      <c r="A266" s="1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1"/>
      <c r="T266" s="1"/>
      <c r="U266" s="1"/>
      <c r="V266" s="1"/>
      <c r="W266" s="1"/>
      <c r="X266" s="1"/>
      <c r="Y266" s="1"/>
      <c r="Z266" s="1"/>
    </row>
    <row r="267" spans="1:26" x14ac:dyDescent="0.2">
      <c r="A267" s="1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1"/>
      <c r="T267" s="1"/>
      <c r="U267" s="1"/>
      <c r="V267" s="1"/>
      <c r="W267" s="1"/>
      <c r="X267" s="1"/>
      <c r="Y267" s="1"/>
      <c r="Z267" s="1"/>
    </row>
    <row r="268" spans="1:26" x14ac:dyDescent="0.2">
      <c r="A268" s="1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1"/>
      <c r="T268" s="1"/>
      <c r="U268" s="1"/>
      <c r="V268" s="1"/>
      <c r="W268" s="1"/>
      <c r="X268" s="1"/>
      <c r="Y268" s="1"/>
      <c r="Z268" s="1"/>
    </row>
    <row r="269" spans="1:26" x14ac:dyDescent="0.2">
      <c r="A269" s="1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1"/>
      <c r="T269" s="1"/>
      <c r="U269" s="1"/>
      <c r="V269" s="1"/>
      <c r="W269" s="1"/>
      <c r="X269" s="1"/>
      <c r="Y269" s="1"/>
      <c r="Z269" s="1"/>
    </row>
    <row r="270" spans="1:26" x14ac:dyDescent="0.2">
      <c r="A270" s="1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1"/>
      <c r="T270" s="1"/>
      <c r="U270" s="1"/>
      <c r="V270" s="1"/>
      <c r="W270" s="1"/>
      <c r="X270" s="1"/>
      <c r="Y270" s="1"/>
      <c r="Z270" s="1"/>
    </row>
    <row r="271" spans="1:26" x14ac:dyDescent="0.2">
      <c r="A271" s="1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1"/>
      <c r="T271" s="1"/>
      <c r="U271" s="1"/>
      <c r="V271" s="1"/>
      <c r="W271" s="1"/>
      <c r="X271" s="1"/>
      <c r="Y271" s="1"/>
      <c r="Z271" s="1"/>
    </row>
    <row r="272" spans="1:26" x14ac:dyDescent="0.2">
      <c r="A272" s="1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1"/>
      <c r="T272" s="1"/>
      <c r="U272" s="1"/>
      <c r="V272" s="1"/>
      <c r="W272" s="1"/>
      <c r="X272" s="1"/>
      <c r="Y272" s="1"/>
      <c r="Z272" s="1"/>
    </row>
    <row r="273" spans="1:26" x14ac:dyDescent="0.2">
      <c r="A273" s="1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1"/>
      <c r="T273" s="1"/>
      <c r="U273" s="1"/>
      <c r="V273" s="1"/>
      <c r="W273" s="1"/>
      <c r="X273" s="1"/>
      <c r="Y273" s="1"/>
      <c r="Z273" s="1"/>
    </row>
    <row r="274" spans="1:26" x14ac:dyDescent="0.2">
      <c r="A274" s="1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1"/>
      <c r="T274" s="1"/>
      <c r="U274" s="1"/>
      <c r="V274" s="1"/>
      <c r="W274" s="1"/>
      <c r="X274" s="1"/>
      <c r="Y274" s="1"/>
      <c r="Z274" s="1"/>
    </row>
    <row r="275" spans="1:26" x14ac:dyDescent="0.2">
      <c r="A275" s="1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1"/>
      <c r="T275" s="1"/>
      <c r="U275" s="1"/>
      <c r="V275" s="1"/>
      <c r="W275" s="1"/>
      <c r="X275" s="1"/>
      <c r="Y275" s="1"/>
      <c r="Z275" s="1"/>
    </row>
    <row r="276" spans="1:26" x14ac:dyDescent="0.2">
      <c r="A276" s="1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1"/>
      <c r="T276" s="1"/>
      <c r="U276" s="1"/>
      <c r="V276" s="1"/>
      <c r="W276" s="1"/>
      <c r="X276" s="1"/>
      <c r="Y276" s="1"/>
      <c r="Z276" s="1"/>
    </row>
    <row r="277" spans="1:26" x14ac:dyDescent="0.2">
      <c r="A277" s="1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1"/>
      <c r="T277" s="1"/>
      <c r="U277" s="1"/>
      <c r="V277" s="1"/>
      <c r="W277" s="1"/>
      <c r="X277" s="1"/>
      <c r="Y277" s="1"/>
      <c r="Z277" s="1"/>
    </row>
    <row r="278" spans="1:26" x14ac:dyDescent="0.2">
      <c r="A278" s="1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1"/>
      <c r="T278" s="1"/>
      <c r="U278" s="1"/>
      <c r="V278" s="1"/>
      <c r="W278" s="1"/>
      <c r="X278" s="1"/>
      <c r="Y278" s="1"/>
      <c r="Z278" s="1"/>
    </row>
    <row r="279" spans="1:26" x14ac:dyDescent="0.2">
      <c r="A279" s="1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1"/>
      <c r="T279" s="1"/>
      <c r="U279" s="1"/>
      <c r="V279" s="1"/>
      <c r="W279" s="1"/>
      <c r="X279" s="1"/>
      <c r="Y279" s="1"/>
      <c r="Z279" s="1"/>
    </row>
    <row r="280" spans="1:26" x14ac:dyDescent="0.2">
      <c r="A280" s="1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1"/>
      <c r="T280" s="1"/>
      <c r="U280" s="1"/>
      <c r="V280" s="1"/>
      <c r="W280" s="1"/>
      <c r="X280" s="1"/>
      <c r="Y280" s="1"/>
      <c r="Z280" s="1"/>
    </row>
    <row r="281" spans="1:26" x14ac:dyDescent="0.2">
      <c r="A281" s="1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1"/>
      <c r="T281" s="1"/>
      <c r="U281" s="1"/>
      <c r="V281" s="1"/>
      <c r="W281" s="1"/>
      <c r="X281" s="1"/>
      <c r="Y281" s="1"/>
      <c r="Z281" s="1"/>
    </row>
    <row r="282" spans="1:26" x14ac:dyDescent="0.2">
      <c r="A282" s="1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1"/>
      <c r="T282" s="1"/>
      <c r="U282" s="1"/>
      <c r="V282" s="1"/>
      <c r="W282" s="1"/>
      <c r="X282" s="1"/>
      <c r="Y282" s="1"/>
      <c r="Z282" s="1"/>
    </row>
    <row r="283" spans="1:26" x14ac:dyDescent="0.2">
      <c r="A283" s="1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1"/>
      <c r="T283" s="1"/>
      <c r="U283" s="1"/>
      <c r="V283" s="1"/>
      <c r="W283" s="1"/>
      <c r="X283" s="1"/>
      <c r="Y283" s="1"/>
      <c r="Z283" s="1"/>
    </row>
    <row r="284" spans="1:26" x14ac:dyDescent="0.2">
      <c r="A284" s="1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1"/>
      <c r="T284" s="1"/>
      <c r="U284" s="1"/>
      <c r="V284" s="1"/>
      <c r="W284" s="1"/>
      <c r="X284" s="1"/>
      <c r="Y284" s="1"/>
      <c r="Z284" s="1"/>
    </row>
    <row r="285" spans="1:26" x14ac:dyDescent="0.2">
      <c r="A285" s="1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1"/>
      <c r="T285" s="1"/>
      <c r="U285" s="1"/>
      <c r="V285" s="1"/>
      <c r="W285" s="1"/>
      <c r="X285" s="1"/>
      <c r="Y285" s="1"/>
      <c r="Z285" s="1"/>
    </row>
    <row r="286" spans="1:26" x14ac:dyDescent="0.2">
      <c r="A286" s="1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1"/>
      <c r="T286" s="1"/>
      <c r="U286" s="1"/>
      <c r="V286" s="1"/>
      <c r="W286" s="1"/>
      <c r="X286" s="1"/>
      <c r="Y286" s="1"/>
      <c r="Z286" s="1"/>
    </row>
    <row r="287" spans="1:26" x14ac:dyDescent="0.2">
      <c r="A287" s="1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1"/>
      <c r="T287" s="1"/>
      <c r="U287" s="1"/>
      <c r="V287" s="1"/>
      <c r="W287" s="1"/>
      <c r="X287" s="1"/>
      <c r="Y287" s="1"/>
      <c r="Z287" s="1"/>
    </row>
    <row r="288" spans="1:26" x14ac:dyDescent="0.2">
      <c r="A288" s="1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1"/>
      <c r="T288" s="1"/>
      <c r="U288" s="1"/>
      <c r="V288" s="1"/>
      <c r="W288" s="1"/>
      <c r="X288" s="1"/>
      <c r="Y288" s="1"/>
      <c r="Z288" s="1"/>
    </row>
    <row r="289" spans="1:26" x14ac:dyDescent="0.2">
      <c r="A289" s="1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1"/>
      <c r="T289" s="1"/>
      <c r="U289" s="1"/>
      <c r="V289" s="1"/>
      <c r="W289" s="1"/>
      <c r="X289" s="1"/>
      <c r="Y289" s="1"/>
      <c r="Z289" s="1"/>
    </row>
    <row r="290" spans="1:26" x14ac:dyDescent="0.2">
      <c r="A290" s="1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1"/>
      <c r="T290" s="1"/>
      <c r="U290" s="1"/>
      <c r="V290" s="1"/>
      <c r="W290" s="1"/>
      <c r="X290" s="1"/>
      <c r="Y290" s="1"/>
      <c r="Z290" s="1"/>
    </row>
    <row r="291" spans="1:26" x14ac:dyDescent="0.2">
      <c r="A291" s="1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1"/>
      <c r="T291" s="1"/>
      <c r="U291" s="1"/>
      <c r="V291" s="1"/>
      <c r="W291" s="1"/>
      <c r="X291" s="1"/>
      <c r="Y291" s="1"/>
      <c r="Z291" s="1"/>
    </row>
    <row r="292" spans="1:26" x14ac:dyDescent="0.2">
      <c r="A292" s="1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1"/>
      <c r="T292" s="1"/>
      <c r="U292" s="1"/>
      <c r="V292" s="1"/>
      <c r="W292" s="1"/>
      <c r="X292" s="1"/>
      <c r="Y292" s="1"/>
      <c r="Z292" s="1"/>
    </row>
    <row r="293" spans="1:26" x14ac:dyDescent="0.2">
      <c r="A293" s="1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1"/>
      <c r="T293" s="1"/>
      <c r="U293" s="1"/>
      <c r="V293" s="1"/>
      <c r="W293" s="1"/>
      <c r="X293" s="1"/>
      <c r="Y293" s="1"/>
      <c r="Z293" s="1"/>
    </row>
    <row r="294" spans="1:26" x14ac:dyDescent="0.2">
      <c r="A294" s="1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1"/>
      <c r="T294" s="1"/>
      <c r="U294" s="1"/>
      <c r="V294" s="1"/>
      <c r="W294" s="1"/>
      <c r="X294" s="1"/>
      <c r="Y294" s="1"/>
      <c r="Z294" s="1"/>
    </row>
    <row r="295" spans="1:26" x14ac:dyDescent="0.2">
      <c r="A295" s="1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1"/>
      <c r="T295" s="1"/>
      <c r="U295" s="1"/>
      <c r="V295" s="1"/>
      <c r="W295" s="1"/>
      <c r="X295" s="1"/>
      <c r="Y295" s="1"/>
      <c r="Z295" s="1"/>
    </row>
    <row r="296" spans="1:26" x14ac:dyDescent="0.2">
      <c r="A296" s="1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1"/>
      <c r="T296" s="1"/>
      <c r="U296" s="1"/>
      <c r="V296" s="1"/>
      <c r="W296" s="1"/>
      <c r="X296" s="1"/>
      <c r="Y296" s="1"/>
      <c r="Z296" s="1"/>
    </row>
    <row r="297" spans="1:26" x14ac:dyDescent="0.2">
      <c r="A297" s="1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1"/>
      <c r="T297" s="1"/>
      <c r="U297" s="1"/>
      <c r="V297" s="1"/>
      <c r="W297" s="1"/>
      <c r="X297" s="1"/>
      <c r="Y297" s="1"/>
      <c r="Z297" s="1"/>
    </row>
    <row r="298" spans="1:26" x14ac:dyDescent="0.2">
      <c r="A298" s="1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1"/>
      <c r="T298" s="1"/>
      <c r="U298" s="1"/>
      <c r="V298" s="1"/>
      <c r="W298" s="1"/>
      <c r="X298" s="1"/>
      <c r="Y298" s="1"/>
      <c r="Z298" s="1"/>
    </row>
    <row r="299" spans="1:26" x14ac:dyDescent="0.2">
      <c r="A299" s="1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1"/>
      <c r="T299" s="1"/>
      <c r="U299" s="1"/>
      <c r="V299" s="1"/>
      <c r="W299" s="1"/>
      <c r="X299" s="1"/>
      <c r="Y299" s="1"/>
      <c r="Z299" s="1"/>
    </row>
    <row r="300" spans="1:26" x14ac:dyDescent="0.2">
      <c r="A300" s="1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1"/>
      <c r="T300" s="1"/>
      <c r="U300" s="1"/>
      <c r="V300" s="1"/>
      <c r="W300" s="1"/>
      <c r="X300" s="1"/>
      <c r="Y300" s="1"/>
      <c r="Z300" s="1"/>
    </row>
    <row r="301" spans="1:26" x14ac:dyDescent="0.2">
      <c r="A301" s="1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1"/>
      <c r="T301" s="1"/>
      <c r="U301" s="1"/>
      <c r="V301" s="1"/>
      <c r="W301" s="1"/>
      <c r="X301" s="1"/>
      <c r="Y301" s="1"/>
      <c r="Z301" s="1"/>
    </row>
    <row r="302" spans="1:26" x14ac:dyDescent="0.2">
      <c r="A302" s="1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1"/>
      <c r="T302" s="1"/>
      <c r="U302" s="1"/>
      <c r="V302" s="1"/>
      <c r="W302" s="1"/>
      <c r="X302" s="1"/>
      <c r="Y302" s="1"/>
      <c r="Z302" s="1"/>
    </row>
    <row r="303" spans="1:26" x14ac:dyDescent="0.2">
      <c r="A303" s="1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1"/>
      <c r="T303" s="1"/>
      <c r="U303" s="1"/>
      <c r="V303" s="1"/>
      <c r="W303" s="1"/>
      <c r="X303" s="1"/>
      <c r="Y303" s="1"/>
      <c r="Z303" s="1"/>
    </row>
    <row r="304" spans="1:26" x14ac:dyDescent="0.2">
      <c r="A304" s="1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1"/>
      <c r="T304" s="1"/>
      <c r="U304" s="1"/>
      <c r="V304" s="1"/>
      <c r="W304" s="1"/>
      <c r="X304" s="1"/>
      <c r="Y304" s="1"/>
      <c r="Z304" s="1"/>
    </row>
    <row r="305" spans="1:26" x14ac:dyDescent="0.2">
      <c r="A305" s="1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1"/>
      <c r="T305" s="1"/>
      <c r="U305" s="1"/>
      <c r="V305" s="1"/>
      <c r="W305" s="1"/>
      <c r="X305" s="1"/>
      <c r="Y305" s="1"/>
      <c r="Z305" s="1"/>
    </row>
    <row r="306" spans="1:26" x14ac:dyDescent="0.2">
      <c r="A306" s="1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1"/>
      <c r="T306" s="1"/>
      <c r="U306" s="1"/>
      <c r="V306" s="1"/>
      <c r="W306" s="1"/>
      <c r="X306" s="1"/>
      <c r="Y306" s="1"/>
      <c r="Z306" s="1"/>
    </row>
    <row r="307" spans="1:26" x14ac:dyDescent="0.2">
      <c r="A307" s="1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1"/>
      <c r="T307" s="1"/>
      <c r="U307" s="1"/>
      <c r="V307" s="1"/>
      <c r="W307" s="1"/>
      <c r="X307" s="1"/>
      <c r="Y307" s="1"/>
      <c r="Z307" s="1"/>
    </row>
    <row r="308" spans="1:26" x14ac:dyDescent="0.2">
      <c r="A308" s="1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1"/>
      <c r="T308" s="1"/>
      <c r="U308" s="1"/>
      <c r="V308" s="1"/>
      <c r="W308" s="1"/>
      <c r="X308" s="1"/>
      <c r="Y308" s="1"/>
      <c r="Z308" s="1"/>
    </row>
    <row r="309" spans="1:26" x14ac:dyDescent="0.2">
      <c r="A309" s="1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1"/>
      <c r="T309" s="1"/>
      <c r="U309" s="1"/>
      <c r="V309" s="1"/>
      <c r="W309" s="1"/>
      <c r="X309" s="1"/>
      <c r="Y309" s="1"/>
      <c r="Z309" s="1"/>
    </row>
    <row r="310" spans="1:26" x14ac:dyDescent="0.2">
      <c r="A310" s="1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1"/>
      <c r="T310" s="1"/>
      <c r="U310" s="1"/>
      <c r="V310" s="1"/>
      <c r="W310" s="1"/>
      <c r="X310" s="1"/>
      <c r="Y310" s="1"/>
      <c r="Z310" s="1"/>
    </row>
    <row r="311" spans="1:26" x14ac:dyDescent="0.2">
      <c r="A311" s="1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1"/>
      <c r="T311" s="1"/>
      <c r="U311" s="1"/>
      <c r="V311" s="1"/>
      <c r="W311" s="1"/>
      <c r="X311" s="1"/>
      <c r="Y311" s="1"/>
      <c r="Z311" s="1"/>
    </row>
    <row r="312" spans="1:26" x14ac:dyDescent="0.2">
      <c r="A312" s="1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1"/>
      <c r="T312" s="1"/>
      <c r="U312" s="1"/>
      <c r="V312" s="1"/>
      <c r="W312" s="1"/>
      <c r="X312" s="1"/>
      <c r="Y312" s="1"/>
      <c r="Z312" s="1"/>
    </row>
    <row r="313" spans="1:26" x14ac:dyDescent="0.2">
      <c r="A313" s="1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1"/>
      <c r="T313" s="1"/>
      <c r="U313" s="1"/>
      <c r="V313" s="1"/>
      <c r="W313" s="1"/>
      <c r="X313" s="1"/>
      <c r="Y313" s="1"/>
      <c r="Z313" s="1"/>
    </row>
    <row r="314" spans="1:26" x14ac:dyDescent="0.2">
      <c r="A314" s="1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1"/>
      <c r="T314" s="1"/>
      <c r="U314" s="1"/>
      <c r="V314" s="1"/>
      <c r="W314" s="1"/>
      <c r="X314" s="1"/>
      <c r="Y314" s="1"/>
      <c r="Z314" s="1"/>
    </row>
    <row r="315" spans="1:26" x14ac:dyDescent="0.2">
      <c r="A315" s="1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1"/>
      <c r="T315" s="1"/>
      <c r="U315" s="1"/>
      <c r="V315" s="1"/>
      <c r="W315" s="1"/>
      <c r="X315" s="1"/>
      <c r="Y315" s="1"/>
      <c r="Z315" s="1"/>
    </row>
    <row r="316" spans="1:26" x14ac:dyDescent="0.2">
      <c r="A316" s="1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1"/>
      <c r="T316" s="1"/>
      <c r="U316" s="1"/>
      <c r="V316" s="1"/>
      <c r="W316" s="1"/>
      <c r="X316" s="1"/>
      <c r="Y316" s="1"/>
      <c r="Z316" s="1"/>
    </row>
    <row r="317" spans="1:26" x14ac:dyDescent="0.2">
      <c r="A317" s="1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1"/>
      <c r="T317" s="1"/>
      <c r="U317" s="1"/>
      <c r="V317" s="1"/>
      <c r="W317" s="1"/>
      <c r="X317" s="1"/>
      <c r="Y317" s="1"/>
      <c r="Z317" s="1"/>
    </row>
    <row r="318" spans="1:26" x14ac:dyDescent="0.2">
      <c r="A318" s="1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1"/>
      <c r="T318" s="1"/>
      <c r="U318" s="1"/>
      <c r="V318" s="1"/>
      <c r="W318" s="1"/>
      <c r="X318" s="1"/>
      <c r="Y318" s="1"/>
      <c r="Z318" s="1"/>
    </row>
    <row r="319" spans="1:26" x14ac:dyDescent="0.2">
      <c r="A319" s="1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1"/>
      <c r="T319" s="1"/>
      <c r="U319" s="1"/>
      <c r="V319" s="1"/>
      <c r="W319" s="1"/>
      <c r="X319" s="1"/>
      <c r="Y319" s="1"/>
      <c r="Z319" s="1"/>
    </row>
    <row r="320" spans="1:26" x14ac:dyDescent="0.2">
      <c r="A320" s="1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1"/>
      <c r="T320" s="1"/>
      <c r="U320" s="1"/>
      <c r="V320" s="1"/>
      <c r="W320" s="1"/>
      <c r="X320" s="1"/>
      <c r="Y320" s="1"/>
      <c r="Z320" s="1"/>
    </row>
    <row r="321" spans="1:26" x14ac:dyDescent="0.2">
      <c r="A321" s="1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1"/>
      <c r="T321" s="1"/>
      <c r="U321" s="1"/>
      <c r="V321" s="1"/>
      <c r="W321" s="1"/>
      <c r="X321" s="1"/>
      <c r="Y321" s="1"/>
      <c r="Z321" s="1"/>
    </row>
    <row r="322" spans="1:26" x14ac:dyDescent="0.2">
      <c r="A322" s="1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1"/>
      <c r="T322" s="1"/>
      <c r="U322" s="1"/>
      <c r="V322" s="1"/>
      <c r="W322" s="1"/>
      <c r="X322" s="1"/>
      <c r="Y322" s="1"/>
      <c r="Z322" s="1"/>
    </row>
    <row r="323" spans="1:26" x14ac:dyDescent="0.2">
      <c r="A323" s="1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1"/>
      <c r="T323" s="1"/>
      <c r="U323" s="1"/>
      <c r="V323" s="1"/>
      <c r="W323" s="1"/>
      <c r="X323" s="1"/>
      <c r="Y323" s="1"/>
      <c r="Z323" s="1"/>
    </row>
    <row r="324" spans="1:26" x14ac:dyDescent="0.2">
      <c r="A324" s="1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1"/>
      <c r="T324" s="1"/>
      <c r="U324" s="1"/>
      <c r="V324" s="1"/>
      <c r="W324" s="1"/>
      <c r="X324" s="1"/>
      <c r="Y324" s="1"/>
      <c r="Z324" s="1"/>
    </row>
    <row r="325" spans="1:26" x14ac:dyDescent="0.2">
      <c r="A325" s="1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1"/>
      <c r="T325" s="1"/>
      <c r="U325" s="1"/>
      <c r="V325" s="1"/>
      <c r="W325" s="1"/>
      <c r="X325" s="1"/>
      <c r="Y325" s="1"/>
      <c r="Z325" s="1"/>
    </row>
    <row r="326" spans="1:26" x14ac:dyDescent="0.2">
      <c r="A326" s="1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1"/>
      <c r="T326" s="1"/>
      <c r="U326" s="1"/>
      <c r="V326" s="1"/>
      <c r="W326" s="1"/>
      <c r="X326" s="1"/>
      <c r="Y326" s="1"/>
      <c r="Z326" s="1"/>
    </row>
    <row r="327" spans="1:26" x14ac:dyDescent="0.2">
      <c r="A327" s="1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1"/>
      <c r="T327" s="1"/>
      <c r="U327" s="1"/>
      <c r="V327" s="1"/>
      <c r="W327" s="1"/>
      <c r="X327" s="1"/>
      <c r="Y327" s="1"/>
      <c r="Z327" s="1"/>
    </row>
    <row r="328" spans="1:26" x14ac:dyDescent="0.2">
      <c r="A328" s="1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1"/>
      <c r="T328" s="1"/>
      <c r="U328" s="1"/>
      <c r="V328" s="1"/>
      <c r="W328" s="1"/>
      <c r="X328" s="1"/>
      <c r="Y328" s="1"/>
      <c r="Z328" s="1"/>
    </row>
    <row r="329" spans="1:26" x14ac:dyDescent="0.2">
      <c r="A329" s="1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1"/>
      <c r="T329" s="1"/>
      <c r="U329" s="1"/>
      <c r="V329" s="1"/>
      <c r="W329" s="1"/>
      <c r="X329" s="1"/>
      <c r="Y329" s="1"/>
      <c r="Z329" s="1"/>
    </row>
    <row r="330" spans="1:26" x14ac:dyDescent="0.2">
      <c r="A330" s="1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1"/>
      <c r="T330" s="1"/>
      <c r="U330" s="1"/>
      <c r="V330" s="1"/>
      <c r="W330" s="1"/>
      <c r="X330" s="1"/>
      <c r="Y330" s="1"/>
      <c r="Z330" s="1"/>
    </row>
    <row r="331" spans="1:26" x14ac:dyDescent="0.2">
      <c r="A331" s="1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1"/>
      <c r="T331" s="1"/>
      <c r="U331" s="1"/>
      <c r="V331" s="1"/>
      <c r="W331" s="1"/>
      <c r="X331" s="1"/>
      <c r="Y331" s="1"/>
      <c r="Z331" s="1"/>
    </row>
    <row r="332" spans="1:26" x14ac:dyDescent="0.2">
      <c r="A332" s="1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1"/>
      <c r="T332" s="1"/>
      <c r="U332" s="1"/>
      <c r="V332" s="1"/>
      <c r="W332" s="1"/>
      <c r="X332" s="1"/>
      <c r="Y332" s="1"/>
      <c r="Z332" s="1"/>
    </row>
    <row r="333" spans="1:26" x14ac:dyDescent="0.2">
      <c r="A333" s="1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1"/>
      <c r="T333" s="1"/>
      <c r="U333" s="1"/>
      <c r="V333" s="1"/>
      <c r="W333" s="1"/>
      <c r="X333" s="1"/>
      <c r="Y333" s="1"/>
      <c r="Z333" s="1"/>
    </row>
    <row r="334" spans="1:26" x14ac:dyDescent="0.2">
      <c r="A334" s="1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1"/>
      <c r="T334" s="1"/>
      <c r="U334" s="1"/>
      <c r="V334" s="1"/>
      <c r="W334" s="1"/>
      <c r="X334" s="1"/>
      <c r="Y334" s="1"/>
      <c r="Z334" s="1"/>
    </row>
    <row r="335" spans="1:26" x14ac:dyDescent="0.2">
      <c r="A335" s="1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1"/>
      <c r="T335" s="1"/>
      <c r="U335" s="1"/>
      <c r="V335" s="1"/>
      <c r="W335" s="1"/>
      <c r="X335" s="1"/>
      <c r="Y335" s="1"/>
      <c r="Z335" s="1"/>
    </row>
    <row r="336" spans="1:26" x14ac:dyDescent="0.2">
      <c r="A336" s="1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1"/>
      <c r="T336" s="1"/>
      <c r="U336" s="1"/>
      <c r="V336" s="1"/>
      <c r="W336" s="1"/>
      <c r="X336" s="1"/>
      <c r="Y336" s="1"/>
      <c r="Z336" s="1"/>
    </row>
    <row r="337" spans="1:26" x14ac:dyDescent="0.2">
      <c r="A337" s="1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1"/>
      <c r="T337" s="1"/>
      <c r="U337" s="1"/>
      <c r="V337" s="1"/>
      <c r="W337" s="1"/>
      <c r="X337" s="1"/>
      <c r="Y337" s="1"/>
      <c r="Z337" s="1"/>
    </row>
    <row r="338" spans="1:26" x14ac:dyDescent="0.2">
      <c r="A338" s="1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1"/>
      <c r="T338" s="1"/>
      <c r="U338" s="1"/>
      <c r="V338" s="1"/>
      <c r="W338" s="1"/>
      <c r="X338" s="1"/>
      <c r="Y338" s="1"/>
      <c r="Z338" s="1"/>
    </row>
    <row r="339" spans="1:26" x14ac:dyDescent="0.2">
      <c r="A339" s="1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1"/>
      <c r="T339" s="1"/>
      <c r="U339" s="1"/>
      <c r="V339" s="1"/>
      <c r="W339" s="1"/>
      <c r="X339" s="1"/>
      <c r="Y339" s="1"/>
      <c r="Z339" s="1"/>
    </row>
    <row r="340" spans="1:26" x14ac:dyDescent="0.2">
      <c r="A340" s="1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1"/>
      <c r="T340" s="1"/>
      <c r="U340" s="1"/>
      <c r="V340" s="1"/>
      <c r="W340" s="1"/>
      <c r="X340" s="1"/>
      <c r="Y340" s="1"/>
      <c r="Z340" s="1"/>
    </row>
    <row r="341" spans="1:26" x14ac:dyDescent="0.2">
      <c r="A341" s="1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1"/>
      <c r="T341" s="1"/>
      <c r="U341" s="1"/>
      <c r="V341" s="1"/>
      <c r="W341" s="1"/>
      <c r="X341" s="1"/>
      <c r="Y341" s="1"/>
      <c r="Z341" s="1"/>
    </row>
    <row r="342" spans="1:26" x14ac:dyDescent="0.2">
      <c r="A342" s="1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1"/>
      <c r="T342" s="1"/>
      <c r="U342" s="1"/>
      <c r="V342" s="1"/>
      <c r="W342" s="1"/>
      <c r="X342" s="1"/>
      <c r="Y342" s="1"/>
      <c r="Z342" s="1"/>
    </row>
    <row r="343" spans="1:26" x14ac:dyDescent="0.2">
      <c r="A343" s="1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1"/>
      <c r="T343" s="1"/>
      <c r="U343" s="1"/>
      <c r="V343" s="1"/>
      <c r="W343" s="1"/>
      <c r="X343" s="1"/>
      <c r="Y343" s="1"/>
      <c r="Z343" s="1"/>
    </row>
    <row r="344" spans="1:26" x14ac:dyDescent="0.2">
      <c r="A344" s="1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1"/>
      <c r="T344" s="1"/>
      <c r="U344" s="1"/>
      <c r="V344" s="1"/>
      <c r="W344" s="1"/>
      <c r="X344" s="1"/>
      <c r="Y344" s="1"/>
      <c r="Z344" s="1"/>
    </row>
    <row r="345" spans="1:26" x14ac:dyDescent="0.2">
      <c r="A345" s="1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1"/>
      <c r="T345" s="1"/>
      <c r="U345" s="1"/>
      <c r="V345" s="1"/>
      <c r="W345" s="1"/>
      <c r="X345" s="1"/>
      <c r="Y345" s="1"/>
      <c r="Z345" s="1"/>
    </row>
    <row r="346" spans="1:26" x14ac:dyDescent="0.2">
      <c r="A346" s="1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1"/>
      <c r="T346" s="1"/>
      <c r="U346" s="1"/>
      <c r="V346" s="1"/>
      <c r="W346" s="1"/>
      <c r="X346" s="1"/>
      <c r="Y346" s="1"/>
      <c r="Z346" s="1"/>
    </row>
    <row r="347" spans="1:26" x14ac:dyDescent="0.2">
      <c r="A347" s="1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1"/>
      <c r="T347" s="1"/>
      <c r="U347" s="1"/>
      <c r="V347" s="1"/>
      <c r="W347" s="1"/>
      <c r="X347" s="1"/>
      <c r="Y347" s="1"/>
      <c r="Z347" s="1"/>
    </row>
    <row r="348" spans="1:26" x14ac:dyDescent="0.2">
      <c r="A348" s="1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1"/>
      <c r="T348" s="1"/>
      <c r="U348" s="1"/>
      <c r="V348" s="1"/>
      <c r="W348" s="1"/>
      <c r="X348" s="1"/>
      <c r="Y348" s="1"/>
      <c r="Z348" s="1"/>
    </row>
    <row r="349" spans="1:26" x14ac:dyDescent="0.2">
      <c r="A349" s="1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1"/>
      <c r="T349" s="1"/>
      <c r="U349" s="1"/>
      <c r="V349" s="1"/>
      <c r="W349" s="1"/>
      <c r="X349" s="1"/>
      <c r="Y349" s="1"/>
      <c r="Z349" s="1"/>
    </row>
    <row r="350" spans="1:26" x14ac:dyDescent="0.2">
      <c r="A350" s="1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1"/>
      <c r="T350" s="1"/>
      <c r="U350" s="1"/>
      <c r="V350" s="1"/>
      <c r="W350" s="1"/>
      <c r="X350" s="1"/>
      <c r="Y350" s="1"/>
      <c r="Z350" s="1"/>
    </row>
    <row r="351" spans="1:26" x14ac:dyDescent="0.2">
      <c r="A351" s="1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1"/>
      <c r="T351" s="1"/>
      <c r="U351" s="1"/>
      <c r="V351" s="1"/>
      <c r="W351" s="1"/>
      <c r="X351" s="1"/>
      <c r="Y351" s="1"/>
      <c r="Z351" s="1"/>
    </row>
    <row r="352" spans="1:26" x14ac:dyDescent="0.2">
      <c r="A352" s="1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1"/>
      <c r="T352" s="1"/>
      <c r="U352" s="1"/>
      <c r="V352" s="1"/>
      <c r="W352" s="1"/>
      <c r="X352" s="1"/>
      <c r="Y352" s="1"/>
      <c r="Z352" s="1"/>
    </row>
    <row r="353" spans="1:26" x14ac:dyDescent="0.2">
      <c r="A353" s="1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1"/>
      <c r="T353" s="1"/>
      <c r="U353" s="1"/>
      <c r="V353" s="1"/>
      <c r="W353" s="1"/>
      <c r="X353" s="1"/>
      <c r="Y353" s="1"/>
      <c r="Z353" s="1"/>
    </row>
    <row r="354" spans="1:26" x14ac:dyDescent="0.2">
      <c r="A354" s="1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1"/>
      <c r="T354" s="1"/>
      <c r="U354" s="1"/>
      <c r="V354" s="1"/>
      <c r="W354" s="1"/>
      <c r="X354" s="1"/>
      <c r="Y354" s="1"/>
      <c r="Z354" s="1"/>
    </row>
    <row r="355" spans="1:26" x14ac:dyDescent="0.2">
      <c r="A355" s="1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1"/>
      <c r="T355" s="1"/>
      <c r="U355" s="1"/>
      <c r="V355" s="1"/>
      <c r="W355" s="1"/>
      <c r="X355" s="1"/>
      <c r="Y355" s="1"/>
      <c r="Z355" s="1"/>
    </row>
    <row r="356" spans="1:26" x14ac:dyDescent="0.2">
      <c r="A356" s="1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1"/>
      <c r="T356" s="1"/>
      <c r="U356" s="1"/>
      <c r="V356" s="1"/>
      <c r="W356" s="1"/>
      <c r="X356" s="1"/>
      <c r="Y356" s="1"/>
      <c r="Z356" s="1"/>
    </row>
    <row r="357" spans="1:26" x14ac:dyDescent="0.2">
      <c r="A357" s="1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1"/>
      <c r="T357" s="1"/>
      <c r="U357" s="1"/>
      <c r="V357" s="1"/>
      <c r="W357" s="1"/>
      <c r="X357" s="1"/>
      <c r="Y357" s="1"/>
      <c r="Z357" s="1"/>
    </row>
    <row r="358" spans="1:26" x14ac:dyDescent="0.2">
      <c r="A358" s="1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1"/>
      <c r="T358" s="1"/>
      <c r="U358" s="1"/>
      <c r="V358" s="1"/>
      <c r="W358" s="1"/>
      <c r="X358" s="1"/>
      <c r="Y358" s="1"/>
      <c r="Z358" s="1"/>
    </row>
    <row r="359" spans="1:26" x14ac:dyDescent="0.2">
      <c r="A359" s="1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1"/>
      <c r="T359" s="1"/>
      <c r="U359" s="1"/>
      <c r="V359" s="1"/>
      <c r="W359" s="1"/>
      <c r="X359" s="1"/>
      <c r="Y359" s="1"/>
      <c r="Z359" s="1"/>
    </row>
    <row r="360" spans="1:26" x14ac:dyDescent="0.2">
      <c r="A360" s="1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1"/>
      <c r="T360" s="1"/>
      <c r="U360" s="1"/>
      <c r="V360" s="1"/>
      <c r="W360" s="1"/>
      <c r="X360" s="1"/>
      <c r="Y360" s="1"/>
      <c r="Z360" s="1"/>
    </row>
    <row r="361" spans="1:26" x14ac:dyDescent="0.2">
      <c r="A361" s="1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1"/>
      <c r="T361" s="1"/>
      <c r="U361" s="1"/>
      <c r="V361" s="1"/>
      <c r="W361" s="1"/>
      <c r="X361" s="1"/>
      <c r="Y361" s="1"/>
      <c r="Z361" s="1"/>
    </row>
    <row r="362" spans="1:26" x14ac:dyDescent="0.2">
      <c r="A362" s="1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1"/>
      <c r="T362" s="1"/>
      <c r="U362" s="1"/>
      <c r="V362" s="1"/>
      <c r="W362" s="1"/>
      <c r="X362" s="1"/>
      <c r="Y362" s="1"/>
      <c r="Z362" s="1"/>
    </row>
    <row r="363" spans="1:26" x14ac:dyDescent="0.2">
      <c r="A363" s="1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1"/>
      <c r="T363" s="1"/>
      <c r="U363" s="1"/>
      <c r="V363" s="1"/>
      <c r="W363" s="1"/>
      <c r="X363" s="1"/>
      <c r="Y363" s="1"/>
      <c r="Z363" s="1"/>
    </row>
    <row r="364" spans="1:26" x14ac:dyDescent="0.2">
      <c r="A364" s="1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1"/>
      <c r="T364" s="1"/>
      <c r="U364" s="1"/>
      <c r="V364" s="1"/>
      <c r="W364" s="1"/>
      <c r="X364" s="1"/>
      <c r="Y364" s="1"/>
      <c r="Z364" s="1"/>
    </row>
    <row r="365" spans="1:26" x14ac:dyDescent="0.2">
      <c r="A365" s="1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1"/>
      <c r="T365" s="1"/>
      <c r="U365" s="1"/>
      <c r="V365" s="1"/>
      <c r="W365" s="1"/>
      <c r="X365" s="1"/>
      <c r="Y365" s="1"/>
      <c r="Z365" s="1"/>
    </row>
    <row r="366" spans="1:26" x14ac:dyDescent="0.2">
      <c r="A366" s="1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1"/>
      <c r="T366" s="1"/>
      <c r="U366" s="1"/>
      <c r="V366" s="1"/>
      <c r="W366" s="1"/>
      <c r="X366" s="1"/>
      <c r="Y366" s="1"/>
      <c r="Z366" s="1"/>
    </row>
    <row r="367" spans="1:26" x14ac:dyDescent="0.2">
      <c r="A367" s="1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1"/>
      <c r="T367" s="1"/>
      <c r="U367" s="1"/>
      <c r="V367" s="1"/>
      <c r="W367" s="1"/>
      <c r="X367" s="1"/>
      <c r="Y367" s="1"/>
      <c r="Z367" s="1"/>
    </row>
    <row r="368" spans="1:26" x14ac:dyDescent="0.2">
      <c r="A368" s="1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1"/>
      <c r="T368" s="1"/>
      <c r="U368" s="1"/>
      <c r="V368" s="1"/>
      <c r="W368" s="1"/>
      <c r="X368" s="1"/>
      <c r="Y368" s="1"/>
      <c r="Z368" s="1"/>
    </row>
    <row r="369" spans="1:26" x14ac:dyDescent="0.2">
      <c r="A369" s="1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1"/>
      <c r="T369" s="1"/>
      <c r="U369" s="1"/>
      <c r="V369" s="1"/>
      <c r="W369" s="1"/>
      <c r="X369" s="1"/>
      <c r="Y369" s="1"/>
      <c r="Z369" s="1"/>
    </row>
    <row r="370" spans="1:26" x14ac:dyDescent="0.2">
      <c r="A370" s="1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1"/>
      <c r="T370" s="1"/>
      <c r="U370" s="1"/>
      <c r="V370" s="1"/>
      <c r="W370" s="1"/>
      <c r="X370" s="1"/>
      <c r="Y370" s="1"/>
      <c r="Z370" s="1"/>
    </row>
    <row r="371" spans="1:26" x14ac:dyDescent="0.2">
      <c r="A371" s="1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1"/>
      <c r="T371" s="1"/>
      <c r="U371" s="1"/>
      <c r="V371" s="1"/>
      <c r="W371" s="1"/>
      <c r="X371" s="1"/>
      <c r="Y371" s="1"/>
      <c r="Z371" s="1"/>
    </row>
    <row r="372" spans="1:26" x14ac:dyDescent="0.2">
      <c r="A372" s="1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1"/>
      <c r="T372" s="1"/>
      <c r="U372" s="1"/>
      <c r="V372" s="1"/>
      <c r="W372" s="1"/>
      <c r="X372" s="1"/>
      <c r="Y372" s="1"/>
      <c r="Z372" s="1"/>
    </row>
    <row r="373" spans="1:26" x14ac:dyDescent="0.2">
      <c r="A373" s="1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1"/>
      <c r="T373" s="1"/>
      <c r="U373" s="1"/>
      <c r="V373" s="1"/>
      <c r="W373" s="1"/>
      <c r="X373" s="1"/>
      <c r="Y373" s="1"/>
      <c r="Z373" s="1"/>
    </row>
    <row r="374" spans="1:26" x14ac:dyDescent="0.2">
      <c r="A374" s="1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1"/>
      <c r="T374" s="1"/>
      <c r="U374" s="1"/>
      <c r="V374" s="1"/>
      <c r="W374" s="1"/>
      <c r="X374" s="1"/>
      <c r="Y374" s="1"/>
      <c r="Z374" s="1"/>
    </row>
    <row r="375" spans="1:26" x14ac:dyDescent="0.2">
      <c r="A375" s="1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1"/>
      <c r="T375" s="1"/>
      <c r="U375" s="1"/>
      <c r="V375" s="1"/>
      <c r="W375" s="1"/>
      <c r="X375" s="1"/>
      <c r="Y375" s="1"/>
      <c r="Z375" s="1"/>
    </row>
    <row r="376" spans="1:26" x14ac:dyDescent="0.2">
      <c r="A376" s="1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1"/>
      <c r="T376" s="1"/>
      <c r="U376" s="1"/>
      <c r="V376" s="1"/>
      <c r="W376" s="1"/>
      <c r="X376" s="1"/>
      <c r="Y376" s="1"/>
      <c r="Z376" s="1"/>
    </row>
    <row r="377" spans="1:26" x14ac:dyDescent="0.2">
      <c r="A377" s="1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1"/>
      <c r="T377" s="1"/>
      <c r="U377" s="1"/>
      <c r="V377" s="1"/>
      <c r="W377" s="1"/>
      <c r="X377" s="1"/>
      <c r="Y377" s="1"/>
      <c r="Z377" s="1"/>
    </row>
    <row r="378" spans="1:26" x14ac:dyDescent="0.2">
      <c r="A378" s="1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1"/>
      <c r="T378" s="1"/>
      <c r="U378" s="1"/>
      <c r="V378" s="1"/>
      <c r="W378" s="1"/>
      <c r="X378" s="1"/>
      <c r="Y378" s="1"/>
      <c r="Z378" s="1"/>
    </row>
    <row r="379" spans="1:26" x14ac:dyDescent="0.2">
      <c r="A379" s="1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1"/>
      <c r="T379" s="1"/>
      <c r="U379" s="1"/>
      <c r="V379" s="1"/>
      <c r="W379" s="1"/>
      <c r="X379" s="1"/>
      <c r="Y379" s="1"/>
      <c r="Z379" s="1"/>
    </row>
    <row r="380" spans="1:26" x14ac:dyDescent="0.2">
      <c r="A380" s="1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1"/>
      <c r="T380" s="1"/>
      <c r="U380" s="1"/>
      <c r="V380" s="1"/>
      <c r="W380" s="1"/>
      <c r="X380" s="1"/>
      <c r="Y380" s="1"/>
      <c r="Z380" s="1"/>
    </row>
    <row r="381" spans="1:26" x14ac:dyDescent="0.2">
      <c r="A381" s="1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1"/>
      <c r="T381" s="1"/>
      <c r="U381" s="1"/>
      <c r="V381" s="1"/>
      <c r="W381" s="1"/>
      <c r="X381" s="1"/>
      <c r="Y381" s="1"/>
      <c r="Z381" s="1"/>
    </row>
    <row r="382" spans="1:26" x14ac:dyDescent="0.2">
      <c r="A382" s="1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1"/>
      <c r="T382" s="1"/>
      <c r="U382" s="1"/>
      <c r="V382" s="1"/>
      <c r="W382" s="1"/>
      <c r="X382" s="1"/>
      <c r="Y382" s="1"/>
      <c r="Z382" s="1"/>
    </row>
    <row r="383" spans="1:26" x14ac:dyDescent="0.2">
      <c r="A383" s="1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1"/>
      <c r="T383" s="1"/>
      <c r="U383" s="1"/>
      <c r="V383" s="1"/>
      <c r="W383" s="1"/>
      <c r="X383" s="1"/>
      <c r="Y383" s="1"/>
      <c r="Z383" s="1"/>
    </row>
    <row r="384" spans="1:26" x14ac:dyDescent="0.2">
      <c r="A384" s="1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1"/>
      <c r="T384" s="1"/>
      <c r="U384" s="1"/>
      <c r="V384" s="1"/>
      <c r="W384" s="1"/>
      <c r="X384" s="1"/>
      <c r="Y384" s="1"/>
      <c r="Z384" s="1"/>
    </row>
    <row r="385" spans="1:26" x14ac:dyDescent="0.2">
      <c r="A385" s="1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1"/>
      <c r="T385" s="1"/>
      <c r="U385" s="1"/>
      <c r="V385" s="1"/>
      <c r="W385" s="1"/>
      <c r="X385" s="1"/>
      <c r="Y385" s="1"/>
      <c r="Z385" s="1"/>
    </row>
    <row r="386" spans="1:26" x14ac:dyDescent="0.2">
      <c r="A386" s="1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1"/>
      <c r="T386" s="1"/>
      <c r="U386" s="1"/>
      <c r="V386" s="1"/>
      <c r="W386" s="1"/>
      <c r="X386" s="1"/>
      <c r="Y386" s="1"/>
      <c r="Z386" s="1"/>
    </row>
    <row r="387" spans="1:26" x14ac:dyDescent="0.2">
      <c r="A387" s="1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1"/>
      <c r="T387" s="1"/>
      <c r="U387" s="1"/>
      <c r="V387" s="1"/>
      <c r="W387" s="1"/>
      <c r="X387" s="1"/>
      <c r="Y387" s="1"/>
      <c r="Z387" s="1"/>
    </row>
    <row r="388" spans="1:26" x14ac:dyDescent="0.2">
      <c r="A388" s="1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1"/>
      <c r="T388" s="1"/>
      <c r="U388" s="1"/>
      <c r="V388" s="1"/>
      <c r="W388" s="1"/>
      <c r="X388" s="1"/>
      <c r="Y388" s="1"/>
      <c r="Z388" s="1"/>
    </row>
    <row r="389" spans="1:26" x14ac:dyDescent="0.2">
      <c r="A389" s="1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1"/>
      <c r="T389" s="1"/>
      <c r="U389" s="1"/>
      <c r="V389" s="1"/>
      <c r="W389" s="1"/>
      <c r="X389" s="1"/>
      <c r="Y389" s="1"/>
      <c r="Z389" s="1"/>
    </row>
    <row r="390" spans="1:26" x14ac:dyDescent="0.2">
      <c r="A390" s="1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1"/>
      <c r="T390" s="1"/>
      <c r="U390" s="1"/>
      <c r="V390" s="1"/>
      <c r="W390" s="1"/>
      <c r="X390" s="1"/>
      <c r="Y390" s="1"/>
      <c r="Z390" s="1"/>
    </row>
    <row r="391" spans="1:26" x14ac:dyDescent="0.2">
      <c r="A391" s="1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1"/>
      <c r="T391" s="1"/>
      <c r="U391" s="1"/>
      <c r="V391" s="1"/>
      <c r="W391" s="1"/>
      <c r="X391" s="1"/>
      <c r="Y391" s="1"/>
      <c r="Z391" s="1"/>
    </row>
    <row r="392" spans="1:26" x14ac:dyDescent="0.2">
      <c r="A392" s="1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1"/>
      <c r="T392" s="1"/>
      <c r="U392" s="1"/>
      <c r="V392" s="1"/>
      <c r="W392" s="1"/>
      <c r="X392" s="1"/>
      <c r="Y392" s="1"/>
      <c r="Z392" s="1"/>
    </row>
    <row r="393" spans="1:26" x14ac:dyDescent="0.2">
      <c r="A393" s="1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1"/>
      <c r="T393" s="1"/>
      <c r="U393" s="1"/>
      <c r="V393" s="1"/>
      <c r="W393" s="1"/>
      <c r="X393" s="1"/>
      <c r="Y393" s="1"/>
      <c r="Z393" s="1"/>
    </row>
    <row r="394" spans="1:26" x14ac:dyDescent="0.2">
      <c r="A394" s="1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1"/>
      <c r="T394" s="1"/>
      <c r="U394" s="1"/>
      <c r="V394" s="1"/>
      <c r="W394" s="1"/>
      <c r="X394" s="1"/>
      <c r="Y394" s="1"/>
      <c r="Z394" s="1"/>
    </row>
    <row r="395" spans="1:26" x14ac:dyDescent="0.2">
      <c r="A395" s="1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1"/>
      <c r="T395" s="1"/>
      <c r="U395" s="1"/>
      <c r="V395" s="1"/>
      <c r="W395" s="1"/>
      <c r="X395" s="1"/>
      <c r="Y395" s="1"/>
      <c r="Z395" s="1"/>
    </row>
    <row r="396" spans="1:26" x14ac:dyDescent="0.2">
      <c r="A396" s="1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1"/>
      <c r="T396" s="1"/>
      <c r="U396" s="1"/>
      <c r="V396" s="1"/>
      <c r="W396" s="1"/>
      <c r="X396" s="1"/>
      <c r="Y396" s="1"/>
      <c r="Z396" s="1"/>
    </row>
    <row r="397" spans="1:26" x14ac:dyDescent="0.2">
      <c r="A397" s="1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1"/>
      <c r="T397" s="1"/>
      <c r="U397" s="1"/>
      <c r="V397" s="1"/>
      <c r="W397" s="1"/>
      <c r="X397" s="1"/>
      <c r="Y397" s="1"/>
      <c r="Z397" s="1"/>
    </row>
    <row r="398" spans="1:26" x14ac:dyDescent="0.2">
      <c r="A398" s="1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1"/>
      <c r="T398" s="1"/>
      <c r="U398" s="1"/>
      <c r="V398" s="1"/>
      <c r="W398" s="1"/>
      <c r="X398" s="1"/>
      <c r="Y398" s="1"/>
      <c r="Z398" s="1"/>
    </row>
    <row r="399" spans="1:26" x14ac:dyDescent="0.2">
      <c r="A399" s="1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1"/>
      <c r="T399" s="1"/>
      <c r="U399" s="1"/>
      <c r="V399" s="1"/>
      <c r="W399" s="1"/>
      <c r="X399" s="1"/>
      <c r="Y399" s="1"/>
      <c r="Z399" s="1"/>
    </row>
    <row r="400" spans="1:26" x14ac:dyDescent="0.2">
      <c r="A400" s="1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1"/>
      <c r="T400" s="1"/>
      <c r="U400" s="1"/>
      <c r="V400" s="1"/>
      <c r="W400" s="1"/>
      <c r="X400" s="1"/>
      <c r="Y400" s="1"/>
      <c r="Z400" s="1"/>
    </row>
    <row r="401" spans="1:26" x14ac:dyDescent="0.2">
      <c r="A401" s="1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1"/>
      <c r="T401" s="1"/>
      <c r="U401" s="1"/>
      <c r="V401" s="1"/>
      <c r="W401" s="1"/>
      <c r="X401" s="1"/>
      <c r="Y401" s="1"/>
      <c r="Z401" s="1"/>
    </row>
    <row r="402" spans="1:26" x14ac:dyDescent="0.2">
      <c r="A402" s="1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1"/>
      <c r="T402" s="1"/>
      <c r="U402" s="1"/>
      <c r="V402" s="1"/>
      <c r="W402" s="1"/>
      <c r="X402" s="1"/>
      <c r="Y402" s="1"/>
      <c r="Z402" s="1"/>
    </row>
    <row r="403" spans="1:26" x14ac:dyDescent="0.2">
      <c r="A403" s="1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1"/>
      <c r="T403" s="1"/>
      <c r="U403" s="1"/>
      <c r="V403" s="1"/>
      <c r="W403" s="1"/>
      <c r="X403" s="1"/>
      <c r="Y403" s="1"/>
      <c r="Z403" s="1"/>
    </row>
    <row r="404" spans="1:26" x14ac:dyDescent="0.2">
      <c r="A404" s="1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1"/>
      <c r="T404" s="1"/>
      <c r="U404" s="1"/>
      <c r="V404" s="1"/>
      <c r="W404" s="1"/>
      <c r="X404" s="1"/>
      <c r="Y404" s="1"/>
      <c r="Z404" s="1"/>
    </row>
    <row r="405" spans="1:26" x14ac:dyDescent="0.2">
      <c r="A405" s="1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1"/>
      <c r="T405" s="1"/>
      <c r="U405" s="1"/>
      <c r="V405" s="1"/>
      <c r="W405" s="1"/>
      <c r="X405" s="1"/>
      <c r="Y405" s="1"/>
      <c r="Z405" s="1"/>
    </row>
    <row r="406" spans="1:26" x14ac:dyDescent="0.2">
      <c r="A406" s="1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1"/>
      <c r="T406" s="1"/>
      <c r="U406" s="1"/>
      <c r="V406" s="1"/>
      <c r="W406" s="1"/>
      <c r="X406" s="1"/>
      <c r="Y406" s="1"/>
      <c r="Z406" s="1"/>
    </row>
    <row r="407" spans="1:26" x14ac:dyDescent="0.2">
      <c r="A407" s="1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1"/>
      <c r="T407" s="1"/>
      <c r="U407" s="1"/>
      <c r="V407" s="1"/>
      <c r="W407" s="1"/>
      <c r="X407" s="1"/>
      <c r="Y407" s="1"/>
      <c r="Z407" s="1"/>
    </row>
    <row r="408" spans="1:26" x14ac:dyDescent="0.2">
      <c r="A408" s="1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1"/>
      <c r="T408" s="1"/>
      <c r="U408" s="1"/>
      <c r="V408" s="1"/>
      <c r="W408" s="1"/>
      <c r="X408" s="1"/>
      <c r="Y408" s="1"/>
      <c r="Z408" s="1"/>
    </row>
    <row r="409" spans="1:26" x14ac:dyDescent="0.2">
      <c r="A409" s="1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1"/>
      <c r="T409" s="1"/>
      <c r="U409" s="1"/>
      <c r="V409" s="1"/>
      <c r="W409" s="1"/>
      <c r="X409" s="1"/>
      <c r="Y409" s="1"/>
      <c r="Z409" s="1"/>
    </row>
    <row r="410" spans="1:26" x14ac:dyDescent="0.2">
      <c r="A410" s="1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1"/>
      <c r="T410" s="1"/>
      <c r="U410" s="1"/>
      <c r="V410" s="1"/>
      <c r="W410" s="1"/>
      <c r="X410" s="1"/>
      <c r="Y410" s="1"/>
      <c r="Z410" s="1"/>
    </row>
    <row r="411" spans="1:26" x14ac:dyDescent="0.2">
      <c r="A411" s="1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1"/>
      <c r="T411" s="1"/>
      <c r="U411" s="1"/>
      <c r="V411" s="1"/>
      <c r="W411" s="1"/>
      <c r="X411" s="1"/>
      <c r="Y411" s="1"/>
      <c r="Z411" s="1"/>
    </row>
    <row r="412" spans="1:26" x14ac:dyDescent="0.2">
      <c r="A412" s="1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1"/>
      <c r="T412" s="1"/>
      <c r="U412" s="1"/>
      <c r="V412" s="1"/>
      <c r="W412" s="1"/>
      <c r="X412" s="1"/>
      <c r="Y412" s="1"/>
      <c r="Z412" s="1"/>
    </row>
    <row r="413" spans="1:26" x14ac:dyDescent="0.2">
      <c r="A413" s="1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1"/>
      <c r="T413" s="1"/>
      <c r="U413" s="1"/>
      <c r="V413" s="1"/>
      <c r="W413" s="1"/>
      <c r="X413" s="1"/>
      <c r="Y413" s="1"/>
      <c r="Z413" s="1"/>
    </row>
    <row r="414" spans="1:26" x14ac:dyDescent="0.2">
      <c r="A414" s="1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1"/>
      <c r="T414" s="1"/>
      <c r="U414" s="1"/>
      <c r="V414" s="1"/>
      <c r="W414" s="1"/>
      <c r="X414" s="1"/>
      <c r="Y414" s="1"/>
      <c r="Z414" s="1"/>
    </row>
    <row r="415" spans="1:26" x14ac:dyDescent="0.2">
      <c r="A415" s="1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1"/>
      <c r="T415" s="1"/>
      <c r="U415" s="1"/>
      <c r="V415" s="1"/>
      <c r="W415" s="1"/>
      <c r="X415" s="1"/>
      <c r="Y415" s="1"/>
      <c r="Z415" s="1"/>
    </row>
    <row r="416" spans="1:26" x14ac:dyDescent="0.2">
      <c r="A416" s="1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1"/>
      <c r="T416" s="1"/>
      <c r="U416" s="1"/>
      <c r="V416" s="1"/>
      <c r="W416" s="1"/>
      <c r="X416" s="1"/>
      <c r="Y416" s="1"/>
      <c r="Z416" s="1"/>
    </row>
    <row r="417" spans="1:26" x14ac:dyDescent="0.2">
      <c r="A417" s="1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1"/>
      <c r="T417" s="1"/>
      <c r="U417" s="1"/>
      <c r="V417" s="1"/>
      <c r="W417" s="1"/>
      <c r="X417" s="1"/>
      <c r="Y417" s="1"/>
      <c r="Z417" s="1"/>
    </row>
    <row r="418" spans="1:26" x14ac:dyDescent="0.2">
      <c r="A418" s="1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1"/>
      <c r="T418" s="1"/>
      <c r="U418" s="1"/>
      <c r="V418" s="1"/>
      <c r="W418" s="1"/>
      <c r="X418" s="1"/>
      <c r="Y418" s="1"/>
      <c r="Z418" s="1"/>
    </row>
    <row r="419" spans="1:26" x14ac:dyDescent="0.2">
      <c r="A419" s="1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1"/>
      <c r="T419" s="1"/>
      <c r="U419" s="1"/>
      <c r="V419" s="1"/>
      <c r="W419" s="1"/>
      <c r="X419" s="1"/>
      <c r="Y419" s="1"/>
      <c r="Z419" s="1"/>
    </row>
    <row r="420" spans="1:26" x14ac:dyDescent="0.2">
      <c r="A420" s="1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1"/>
      <c r="T420" s="1"/>
      <c r="U420" s="1"/>
      <c r="V420" s="1"/>
      <c r="W420" s="1"/>
      <c r="X420" s="1"/>
      <c r="Y420" s="1"/>
      <c r="Z420" s="1"/>
    </row>
    <row r="421" spans="1:26" x14ac:dyDescent="0.2">
      <c r="A421" s="1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1"/>
      <c r="T421" s="1"/>
      <c r="U421" s="1"/>
      <c r="V421" s="1"/>
      <c r="W421" s="1"/>
      <c r="X421" s="1"/>
      <c r="Y421" s="1"/>
      <c r="Z421" s="1"/>
    </row>
    <row r="422" spans="1:26" x14ac:dyDescent="0.2">
      <c r="A422" s="1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1"/>
      <c r="T422" s="1"/>
      <c r="U422" s="1"/>
      <c r="V422" s="1"/>
      <c r="W422" s="1"/>
      <c r="X422" s="1"/>
      <c r="Y422" s="1"/>
      <c r="Z422" s="1"/>
    </row>
    <row r="423" spans="1:26" x14ac:dyDescent="0.2">
      <c r="A423" s="1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1"/>
      <c r="T423" s="1"/>
      <c r="U423" s="1"/>
      <c r="V423" s="1"/>
      <c r="W423" s="1"/>
      <c r="X423" s="1"/>
      <c r="Y423" s="1"/>
      <c r="Z423" s="1"/>
    </row>
    <row r="424" spans="1:26" x14ac:dyDescent="0.2">
      <c r="A424" s="1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1"/>
      <c r="T424" s="1"/>
      <c r="U424" s="1"/>
      <c r="V424" s="1"/>
      <c r="W424" s="1"/>
      <c r="X424" s="1"/>
      <c r="Y424" s="1"/>
      <c r="Z424" s="1"/>
    </row>
    <row r="425" spans="1:26" x14ac:dyDescent="0.2">
      <c r="A425" s="1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1"/>
      <c r="T425" s="1"/>
      <c r="U425" s="1"/>
      <c r="V425" s="1"/>
      <c r="W425" s="1"/>
      <c r="X425" s="1"/>
      <c r="Y425" s="1"/>
      <c r="Z425" s="1"/>
    </row>
    <row r="426" spans="1:26" x14ac:dyDescent="0.2">
      <c r="A426" s="1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1"/>
      <c r="T426" s="1"/>
      <c r="U426" s="1"/>
      <c r="V426" s="1"/>
      <c r="W426" s="1"/>
      <c r="X426" s="1"/>
      <c r="Y426" s="1"/>
      <c r="Z426" s="1"/>
    </row>
    <row r="427" spans="1:26" x14ac:dyDescent="0.2">
      <c r="A427" s="1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1"/>
      <c r="T427" s="1"/>
      <c r="U427" s="1"/>
      <c r="V427" s="1"/>
      <c r="W427" s="1"/>
      <c r="X427" s="1"/>
      <c r="Y427" s="1"/>
      <c r="Z427" s="1"/>
    </row>
    <row r="428" spans="1:26" x14ac:dyDescent="0.2">
      <c r="A428" s="1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1"/>
      <c r="T428" s="1"/>
      <c r="U428" s="1"/>
      <c r="V428" s="1"/>
      <c r="W428" s="1"/>
      <c r="X428" s="1"/>
      <c r="Y428" s="1"/>
      <c r="Z428" s="1"/>
    </row>
    <row r="429" spans="1:26" x14ac:dyDescent="0.2">
      <c r="A429" s="1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1"/>
      <c r="T429" s="1"/>
      <c r="U429" s="1"/>
      <c r="V429" s="1"/>
      <c r="W429" s="1"/>
      <c r="X429" s="1"/>
      <c r="Y429" s="1"/>
      <c r="Z429" s="1"/>
    </row>
    <row r="430" spans="1:26" x14ac:dyDescent="0.2">
      <c r="A430" s="1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1"/>
      <c r="T430" s="1"/>
      <c r="U430" s="1"/>
      <c r="V430" s="1"/>
      <c r="W430" s="1"/>
      <c r="X430" s="1"/>
      <c r="Y430" s="1"/>
      <c r="Z430" s="1"/>
    </row>
    <row r="431" spans="1:26" x14ac:dyDescent="0.2">
      <c r="A431" s="1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1"/>
      <c r="T431" s="1"/>
      <c r="U431" s="1"/>
      <c r="V431" s="1"/>
      <c r="W431" s="1"/>
      <c r="X431" s="1"/>
      <c r="Y431" s="1"/>
      <c r="Z431" s="1"/>
    </row>
    <row r="432" spans="1:26" x14ac:dyDescent="0.2">
      <c r="A432" s="1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1"/>
      <c r="T432" s="1"/>
      <c r="U432" s="1"/>
      <c r="V432" s="1"/>
      <c r="W432" s="1"/>
      <c r="X432" s="1"/>
      <c r="Y432" s="1"/>
      <c r="Z432" s="1"/>
    </row>
    <row r="433" spans="1:26" x14ac:dyDescent="0.2">
      <c r="A433" s="1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1"/>
      <c r="T433" s="1"/>
      <c r="U433" s="1"/>
      <c r="V433" s="1"/>
      <c r="W433" s="1"/>
      <c r="X433" s="1"/>
      <c r="Y433" s="1"/>
      <c r="Z433" s="1"/>
    </row>
    <row r="434" spans="1:26" x14ac:dyDescent="0.2">
      <c r="A434" s="1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1"/>
      <c r="T434" s="1"/>
      <c r="U434" s="1"/>
      <c r="V434" s="1"/>
      <c r="W434" s="1"/>
      <c r="X434" s="1"/>
      <c r="Y434" s="1"/>
      <c r="Z434" s="1"/>
    </row>
    <row r="435" spans="1:26" x14ac:dyDescent="0.2">
      <c r="A435" s="1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1"/>
      <c r="T435" s="1"/>
      <c r="U435" s="1"/>
      <c r="V435" s="1"/>
      <c r="W435" s="1"/>
      <c r="X435" s="1"/>
      <c r="Y435" s="1"/>
      <c r="Z435" s="1"/>
    </row>
    <row r="436" spans="1:26" x14ac:dyDescent="0.2">
      <c r="A436" s="1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1"/>
      <c r="T436" s="1"/>
      <c r="U436" s="1"/>
      <c r="V436" s="1"/>
      <c r="W436" s="1"/>
      <c r="X436" s="1"/>
      <c r="Y436" s="1"/>
      <c r="Z436" s="1"/>
    </row>
    <row r="437" spans="1:26" x14ac:dyDescent="0.2">
      <c r="A437" s="1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1"/>
      <c r="T437" s="1"/>
      <c r="U437" s="1"/>
      <c r="V437" s="1"/>
      <c r="W437" s="1"/>
      <c r="X437" s="1"/>
      <c r="Y437" s="1"/>
      <c r="Z437" s="1"/>
    </row>
    <row r="438" spans="1:26" x14ac:dyDescent="0.2">
      <c r="A438" s="1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1"/>
      <c r="T438" s="1"/>
      <c r="U438" s="1"/>
      <c r="V438" s="1"/>
      <c r="W438" s="1"/>
      <c r="X438" s="1"/>
      <c r="Y438" s="1"/>
      <c r="Z438" s="1"/>
    </row>
    <row r="439" spans="1:26" x14ac:dyDescent="0.2">
      <c r="A439" s="1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1"/>
      <c r="T439" s="1"/>
      <c r="U439" s="1"/>
      <c r="V439" s="1"/>
      <c r="W439" s="1"/>
      <c r="X439" s="1"/>
      <c r="Y439" s="1"/>
      <c r="Z439" s="1"/>
    </row>
    <row r="440" spans="1:26" x14ac:dyDescent="0.2">
      <c r="A440" s="1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1"/>
      <c r="T440" s="1"/>
      <c r="U440" s="1"/>
      <c r="V440" s="1"/>
      <c r="W440" s="1"/>
      <c r="X440" s="1"/>
      <c r="Y440" s="1"/>
      <c r="Z440" s="1"/>
    </row>
    <row r="441" spans="1:26" x14ac:dyDescent="0.2">
      <c r="A441" s="1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1"/>
      <c r="T441" s="1"/>
      <c r="U441" s="1"/>
      <c r="V441" s="1"/>
      <c r="W441" s="1"/>
      <c r="X441" s="1"/>
      <c r="Y441" s="1"/>
      <c r="Z441" s="1"/>
    </row>
    <row r="442" spans="1:26" x14ac:dyDescent="0.2">
      <c r="A442" s="1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1"/>
      <c r="T442" s="1"/>
      <c r="U442" s="1"/>
      <c r="V442" s="1"/>
      <c r="W442" s="1"/>
      <c r="X442" s="1"/>
      <c r="Y442" s="1"/>
      <c r="Z442" s="1"/>
    </row>
    <row r="443" spans="1:26" x14ac:dyDescent="0.2">
      <c r="A443" s="1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1"/>
      <c r="T443" s="1"/>
      <c r="U443" s="1"/>
      <c r="V443" s="1"/>
      <c r="W443" s="1"/>
      <c r="X443" s="1"/>
      <c r="Y443" s="1"/>
      <c r="Z443" s="1"/>
    </row>
    <row r="444" spans="1:26" x14ac:dyDescent="0.2">
      <c r="A444" s="1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1"/>
      <c r="T444" s="1"/>
      <c r="U444" s="1"/>
      <c r="V444" s="1"/>
      <c r="W444" s="1"/>
      <c r="X444" s="1"/>
      <c r="Y444" s="1"/>
      <c r="Z444" s="1"/>
    </row>
    <row r="445" spans="1:26" x14ac:dyDescent="0.2">
      <c r="A445" s="1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1"/>
      <c r="T445" s="1"/>
      <c r="U445" s="1"/>
      <c r="V445" s="1"/>
      <c r="W445" s="1"/>
      <c r="X445" s="1"/>
      <c r="Y445" s="1"/>
      <c r="Z445" s="1"/>
    </row>
    <row r="446" spans="1:26" x14ac:dyDescent="0.2">
      <c r="A446" s="1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1"/>
      <c r="T446" s="1"/>
      <c r="U446" s="1"/>
      <c r="V446" s="1"/>
      <c r="W446" s="1"/>
      <c r="X446" s="1"/>
      <c r="Y446" s="1"/>
      <c r="Z446" s="1"/>
    </row>
    <row r="447" spans="1:26" x14ac:dyDescent="0.2">
      <c r="A447" s="1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1"/>
      <c r="T447" s="1"/>
      <c r="U447" s="1"/>
      <c r="V447" s="1"/>
      <c r="W447" s="1"/>
      <c r="X447" s="1"/>
      <c r="Y447" s="1"/>
      <c r="Z447" s="1"/>
    </row>
    <row r="448" spans="1:26" x14ac:dyDescent="0.2">
      <c r="A448" s="1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1"/>
      <c r="T448" s="1"/>
      <c r="U448" s="1"/>
      <c r="V448" s="1"/>
      <c r="W448" s="1"/>
      <c r="X448" s="1"/>
      <c r="Y448" s="1"/>
      <c r="Z448" s="1"/>
    </row>
    <row r="449" spans="1:26" x14ac:dyDescent="0.2">
      <c r="A449" s="1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1"/>
      <c r="T449" s="1"/>
      <c r="U449" s="1"/>
      <c r="V449" s="1"/>
      <c r="W449" s="1"/>
      <c r="X449" s="1"/>
      <c r="Y449" s="1"/>
      <c r="Z449" s="1"/>
    </row>
    <row r="450" spans="1:26" x14ac:dyDescent="0.2">
      <c r="A450" s="1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1"/>
      <c r="T450" s="1"/>
      <c r="U450" s="1"/>
      <c r="V450" s="1"/>
      <c r="W450" s="1"/>
      <c r="X450" s="1"/>
      <c r="Y450" s="1"/>
      <c r="Z450" s="1"/>
    </row>
    <row r="451" spans="1:26" x14ac:dyDescent="0.2">
      <c r="A451" s="1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1"/>
      <c r="T451" s="1"/>
      <c r="U451" s="1"/>
      <c r="V451" s="1"/>
      <c r="W451" s="1"/>
      <c r="X451" s="1"/>
      <c r="Y451" s="1"/>
      <c r="Z451" s="1"/>
    </row>
    <row r="452" spans="1:26" x14ac:dyDescent="0.2">
      <c r="A452" s="1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1"/>
      <c r="T452" s="1"/>
      <c r="U452" s="1"/>
      <c r="V452" s="1"/>
      <c r="W452" s="1"/>
      <c r="X452" s="1"/>
      <c r="Y452" s="1"/>
      <c r="Z452" s="1"/>
    </row>
    <row r="453" spans="1:26" x14ac:dyDescent="0.2">
      <c r="A453" s="1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1"/>
      <c r="T453" s="1"/>
      <c r="U453" s="1"/>
      <c r="V453" s="1"/>
      <c r="W453" s="1"/>
      <c r="X453" s="1"/>
      <c r="Y453" s="1"/>
      <c r="Z453" s="1"/>
    </row>
    <row r="454" spans="1:26" x14ac:dyDescent="0.2">
      <c r="A454" s="1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1"/>
      <c r="T454" s="1"/>
      <c r="U454" s="1"/>
      <c r="V454" s="1"/>
      <c r="W454" s="1"/>
      <c r="X454" s="1"/>
      <c r="Y454" s="1"/>
      <c r="Z454" s="1"/>
    </row>
    <row r="455" spans="1:26" x14ac:dyDescent="0.2">
      <c r="A455" s="1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1"/>
      <c r="T455" s="1"/>
      <c r="U455" s="1"/>
      <c r="V455" s="1"/>
      <c r="W455" s="1"/>
      <c r="X455" s="1"/>
      <c r="Y455" s="1"/>
      <c r="Z455" s="1"/>
    </row>
    <row r="456" spans="1:26" x14ac:dyDescent="0.2">
      <c r="A456" s="1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1"/>
      <c r="T456" s="1"/>
      <c r="U456" s="1"/>
      <c r="V456" s="1"/>
      <c r="W456" s="1"/>
      <c r="X456" s="1"/>
      <c r="Y456" s="1"/>
      <c r="Z456" s="1"/>
    </row>
    <row r="457" spans="1:26" x14ac:dyDescent="0.2">
      <c r="A457" s="1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1"/>
      <c r="T457" s="1"/>
      <c r="U457" s="1"/>
      <c r="V457" s="1"/>
      <c r="W457" s="1"/>
      <c r="X457" s="1"/>
      <c r="Y457" s="1"/>
      <c r="Z457" s="1"/>
    </row>
    <row r="458" spans="1:26" x14ac:dyDescent="0.2">
      <c r="A458" s="1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1"/>
      <c r="T458" s="1"/>
      <c r="U458" s="1"/>
      <c r="V458" s="1"/>
      <c r="W458" s="1"/>
      <c r="X458" s="1"/>
      <c r="Y458" s="1"/>
      <c r="Z458" s="1"/>
    </row>
    <row r="459" spans="1:26" x14ac:dyDescent="0.2">
      <c r="A459" s="1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1"/>
      <c r="T459" s="1"/>
      <c r="U459" s="1"/>
      <c r="V459" s="1"/>
      <c r="W459" s="1"/>
      <c r="X459" s="1"/>
      <c r="Y459" s="1"/>
      <c r="Z459" s="1"/>
    </row>
    <row r="460" spans="1:26" x14ac:dyDescent="0.2">
      <c r="A460" s="1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1"/>
      <c r="T460" s="1"/>
      <c r="U460" s="1"/>
      <c r="V460" s="1"/>
      <c r="W460" s="1"/>
      <c r="X460" s="1"/>
      <c r="Y460" s="1"/>
      <c r="Z460" s="1"/>
    </row>
    <row r="461" spans="1:26" x14ac:dyDescent="0.2">
      <c r="A461" s="1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1"/>
      <c r="T461" s="1"/>
      <c r="U461" s="1"/>
      <c r="V461" s="1"/>
      <c r="W461" s="1"/>
      <c r="X461" s="1"/>
      <c r="Y461" s="1"/>
      <c r="Z461" s="1"/>
    </row>
    <row r="462" spans="1:26" x14ac:dyDescent="0.2">
      <c r="A462" s="1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1"/>
      <c r="T462" s="1"/>
      <c r="U462" s="1"/>
      <c r="V462" s="1"/>
      <c r="W462" s="1"/>
      <c r="X462" s="1"/>
      <c r="Y462" s="1"/>
      <c r="Z462" s="1"/>
    </row>
    <row r="463" spans="1:26" x14ac:dyDescent="0.2">
      <c r="A463" s="1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1"/>
      <c r="T463" s="1"/>
      <c r="U463" s="1"/>
      <c r="V463" s="1"/>
      <c r="W463" s="1"/>
      <c r="X463" s="1"/>
      <c r="Y463" s="1"/>
      <c r="Z463" s="1"/>
    </row>
    <row r="464" spans="1:26" x14ac:dyDescent="0.2">
      <c r="A464" s="1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1"/>
      <c r="T464" s="1"/>
      <c r="U464" s="1"/>
      <c r="V464" s="1"/>
      <c r="W464" s="1"/>
      <c r="X464" s="1"/>
      <c r="Y464" s="1"/>
      <c r="Z464" s="1"/>
    </row>
    <row r="465" spans="1:26" x14ac:dyDescent="0.2">
      <c r="A465" s="1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1"/>
      <c r="T465" s="1"/>
      <c r="U465" s="1"/>
      <c r="V465" s="1"/>
      <c r="W465" s="1"/>
      <c r="X465" s="1"/>
      <c r="Y465" s="1"/>
      <c r="Z465" s="1"/>
    </row>
    <row r="466" spans="1:26" x14ac:dyDescent="0.2">
      <c r="A466" s="1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1"/>
      <c r="T466" s="1"/>
      <c r="U466" s="1"/>
      <c r="V466" s="1"/>
      <c r="W466" s="1"/>
      <c r="X466" s="1"/>
      <c r="Y466" s="1"/>
      <c r="Z466" s="1"/>
    </row>
    <row r="467" spans="1:26" x14ac:dyDescent="0.2">
      <c r="A467" s="1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1"/>
      <c r="T467" s="1"/>
      <c r="U467" s="1"/>
      <c r="V467" s="1"/>
      <c r="W467" s="1"/>
      <c r="X467" s="1"/>
      <c r="Y467" s="1"/>
      <c r="Z467" s="1"/>
    </row>
    <row r="468" spans="1:26" x14ac:dyDescent="0.2">
      <c r="A468" s="1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1"/>
      <c r="T468" s="1"/>
      <c r="U468" s="1"/>
      <c r="V468" s="1"/>
      <c r="W468" s="1"/>
      <c r="X468" s="1"/>
      <c r="Y468" s="1"/>
      <c r="Z468" s="1"/>
    </row>
    <row r="469" spans="1:26" x14ac:dyDescent="0.2">
      <c r="A469" s="1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1"/>
      <c r="T469" s="1"/>
      <c r="U469" s="1"/>
      <c r="V469" s="1"/>
      <c r="W469" s="1"/>
      <c r="X469" s="1"/>
      <c r="Y469" s="1"/>
      <c r="Z469" s="1"/>
    </row>
    <row r="470" spans="1:26" x14ac:dyDescent="0.2">
      <c r="A470" s="1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1"/>
      <c r="T470" s="1"/>
      <c r="U470" s="1"/>
      <c r="V470" s="1"/>
      <c r="W470" s="1"/>
      <c r="X470" s="1"/>
      <c r="Y470" s="1"/>
      <c r="Z470" s="1"/>
    </row>
    <row r="471" spans="1:26" x14ac:dyDescent="0.2">
      <c r="A471" s="1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1"/>
      <c r="T471" s="1"/>
      <c r="U471" s="1"/>
      <c r="V471" s="1"/>
      <c r="W471" s="1"/>
      <c r="X471" s="1"/>
      <c r="Y471" s="1"/>
      <c r="Z471" s="1"/>
    </row>
    <row r="472" spans="1:26" x14ac:dyDescent="0.2">
      <c r="A472" s="1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1"/>
      <c r="T472" s="1"/>
      <c r="U472" s="1"/>
      <c r="V472" s="1"/>
      <c r="W472" s="1"/>
      <c r="X472" s="1"/>
      <c r="Y472" s="1"/>
      <c r="Z472" s="1"/>
    </row>
    <row r="473" spans="1:26" x14ac:dyDescent="0.2">
      <c r="A473" s="1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1"/>
      <c r="T473" s="1"/>
      <c r="U473" s="1"/>
      <c r="V473" s="1"/>
      <c r="W473" s="1"/>
      <c r="X473" s="1"/>
      <c r="Y473" s="1"/>
      <c r="Z473" s="1"/>
    </row>
    <row r="474" spans="1:26" x14ac:dyDescent="0.2">
      <c r="A474" s="1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1"/>
      <c r="T474" s="1"/>
      <c r="U474" s="1"/>
      <c r="V474" s="1"/>
      <c r="W474" s="1"/>
      <c r="X474" s="1"/>
      <c r="Y474" s="1"/>
      <c r="Z474" s="1"/>
    </row>
    <row r="475" spans="1:26" x14ac:dyDescent="0.2">
      <c r="A475" s="1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1"/>
      <c r="T475" s="1"/>
      <c r="U475" s="1"/>
      <c r="V475" s="1"/>
      <c r="W475" s="1"/>
      <c r="X475" s="1"/>
      <c r="Y475" s="1"/>
      <c r="Z475" s="1"/>
    </row>
    <row r="476" spans="1:26" x14ac:dyDescent="0.2">
      <c r="A476" s="1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1"/>
      <c r="T476" s="1"/>
      <c r="U476" s="1"/>
      <c r="V476" s="1"/>
      <c r="W476" s="1"/>
      <c r="X476" s="1"/>
      <c r="Y476" s="1"/>
      <c r="Z476" s="1"/>
    </row>
    <row r="477" spans="1:26" x14ac:dyDescent="0.2">
      <c r="A477" s="1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1"/>
      <c r="T477" s="1"/>
      <c r="U477" s="1"/>
      <c r="V477" s="1"/>
      <c r="W477" s="1"/>
      <c r="X477" s="1"/>
      <c r="Y477" s="1"/>
      <c r="Z477" s="1"/>
    </row>
    <row r="478" spans="1:26" x14ac:dyDescent="0.2">
      <c r="A478" s="1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1"/>
      <c r="T478" s="1"/>
      <c r="U478" s="1"/>
      <c r="V478" s="1"/>
      <c r="W478" s="1"/>
      <c r="X478" s="1"/>
      <c r="Y478" s="1"/>
      <c r="Z478" s="1"/>
    </row>
    <row r="479" spans="1:26" x14ac:dyDescent="0.2">
      <c r="A479" s="1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1"/>
      <c r="T479" s="1"/>
      <c r="U479" s="1"/>
      <c r="V479" s="1"/>
      <c r="W479" s="1"/>
      <c r="X479" s="1"/>
      <c r="Y479" s="1"/>
      <c r="Z479" s="1"/>
    </row>
    <row r="480" spans="1:26" x14ac:dyDescent="0.2">
      <c r="A480" s="1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1"/>
      <c r="T480" s="1"/>
      <c r="U480" s="1"/>
      <c r="V480" s="1"/>
      <c r="W480" s="1"/>
      <c r="X480" s="1"/>
      <c r="Y480" s="1"/>
      <c r="Z480" s="1"/>
    </row>
    <row r="481" spans="1:26" x14ac:dyDescent="0.2">
      <c r="A481" s="1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1"/>
      <c r="T481" s="1"/>
      <c r="U481" s="1"/>
      <c r="V481" s="1"/>
      <c r="W481" s="1"/>
      <c r="X481" s="1"/>
      <c r="Y481" s="1"/>
      <c r="Z481" s="1"/>
    </row>
    <row r="482" spans="1:26" x14ac:dyDescent="0.2">
      <c r="A482" s="1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1"/>
      <c r="T482" s="1"/>
      <c r="U482" s="1"/>
      <c r="V482" s="1"/>
      <c r="W482" s="1"/>
      <c r="X482" s="1"/>
      <c r="Y482" s="1"/>
      <c r="Z482" s="1"/>
    </row>
    <row r="483" spans="1:26" x14ac:dyDescent="0.2">
      <c r="A483" s="1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1"/>
      <c r="T483" s="1"/>
      <c r="U483" s="1"/>
      <c r="V483" s="1"/>
      <c r="W483" s="1"/>
      <c r="X483" s="1"/>
      <c r="Y483" s="1"/>
      <c r="Z483" s="1"/>
    </row>
    <row r="484" spans="1:26" x14ac:dyDescent="0.2">
      <c r="A484" s="1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1"/>
      <c r="T484" s="1"/>
      <c r="U484" s="1"/>
      <c r="V484" s="1"/>
      <c r="W484" s="1"/>
      <c r="X484" s="1"/>
      <c r="Y484" s="1"/>
      <c r="Z484" s="1"/>
    </row>
    <row r="485" spans="1:26" x14ac:dyDescent="0.2">
      <c r="A485" s="1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1"/>
      <c r="T485" s="1"/>
      <c r="U485" s="1"/>
      <c r="V485" s="1"/>
      <c r="W485" s="1"/>
      <c r="X485" s="1"/>
      <c r="Y485" s="1"/>
      <c r="Z485" s="1"/>
    </row>
    <row r="486" spans="1:26" x14ac:dyDescent="0.2">
      <c r="A486" s="1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1"/>
      <c r="T486" s="1"/>
      <c r="U486" s="1"/>
      <c r="V486" s="1"/>
      <c r="W486" s="1"/>
      <c r="X486" s="1"/>
      <c r="Y486" s="1"/>
      <c r="Z486" s="1"/>
    </row>
    <row r="487" spans="1:26" x14ac:dyDescent="0.2">
      <c r="A487" s="1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1"/>
      <c r="T487" s="1"/>
      <c r="U487" s="1"/>
      <c r="V487" s="1"/>
      <c r="W487" s="1"/>
      <c r="X487" s="1"/>
      <c r="Y487" s="1"/>
      <c r="Z487" s="1"/>
    </row>
    <row r="488" spans="1:26" x14ac:dyDescent="0.2">
      <c r="A488" s="1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1"/>
      <c r="T488" s="1"/>
      <c r="U488" s="1"/>
      <c r="V488" s="1"/>
      <c r="W488" s="1"/>
      <c r="X488" s="1"/>
      <c r="Y488" s="1"/>
      <c r="Z488" s="1"/>
    </row>
    <row r="489" spans="1:26" x14ac:dyDescent="0.2">
      <c r="A489" s="1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1"/>
      <c r="T489" s="1"/>
      <c r="U489" s="1"/>
      <c r="V489" s="1"/>
      <c r="W489" s="1"/>
      <c r="X489" s="1"/>
      <c r="Y489" s="1"/>
      <c r="Z489" s="1"/>
    </row>
    <row r="490" spans="1:26" x14ac:dyDescent="0.2">
      <c r="A490" s="1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1"/>
      <c r="T490" s="1"/>
      <c r="U490" s="1"/>
      <c r="V490" s="1"/>
      <c r="W490" s="1"/>
      <c r="X490" s="1"/>
      <c r="Y490" s="1"/>
      <c r="Z490" s="1"/>
    </row>
    <row r="491" spans="1:26" x14ac:dyDescent="0.2">
      <c r="A491" s="1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1"/>
      <c r="T491" s="1"/>
      <c r="U491" s="1"/>
      <c r="V491" s="1"/>
      <c r="W491" s="1"/>
      <c r="X491" s="1"/>
      <c r="Y491" s="1"/>
      <c r="Z491" s="1"/>
    </row>
    <row r="492" spans="1:26" x14ac:dyDescent="0.2">
      <c r="A492" s="1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1"/>
      <c r="T492" s="1"/>
      <c r="U492" s="1"/>
      <c r="V492" s="1"/>
      <c r="W492" s="1"/>
      <c r="X492" s="1"/>
      <c r="Y492" s="1"/>
      <c r="Z492" s="1"/>
    </row>
    <row r="493" spans="1:26" x14ac:dyDescent="0.2">
      <c r="A493" s="1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1"/>
      <c r="T493" s="1"/>
      <c r="U493" s="1"/>
      <c r="V493" s="1"/>
      <c r="W493" s="1"/>
      <c r="X493" s="1"/>
      <c r="Y493" s="1"/>
      <c r="Z493" s="1"/>
    </row>
    <row r="494" spans="1:26" x14ac:dyDescent="0.2">
      <c r="A494" s="1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1"/>
      <c r="T494" s="1"/>
      <c r="U494" s="1"/>
      <c r="V494" s="1"/>
      <c r="W494" s="1"/>
      <c r="X494" s="1"/>
      <c r="Y494" s="1"/>
      <c r="Z494" s="1"/>
    </row>
    <row r="495" spans="1:26" x14ac:dyDescent="0.2">
      <c r="A495" s="1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1"/>
      <c r="T495" s="1"/>
      <c r="U495" s="1"/>
      <c r="V495" s="1"/>
      <c r="W495" s="1"/>
      <c r="X495" s="1"/>
      <c r="Y495" s="1"/>
      <c r="Z495" s="1"/>
    </row>
    <row r="496" spans="1:26" x14ac:dyDescent="0.2">
      <c r="A496" s="1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1"/>
      <c r="T496" s="1"/>
      <c r="U496" s="1"/>
      <c r="V496" s="1"/>
      <c r="W496" s="1"/>
      <c r="X496" s="1"/>
      <c r="Y496" s="1"/>
      <c r="Z496" s="1"/>
    </row>
    <row r="497" spans="1:26" x14ac:dyDescent="0.2">
      <c r="A497" s="1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1"/>
      <c r="T497" s="1"/>
      <c r="U497" s="1"/>
      <c r="V497" s="1"/>
      <c r="W497" s="1"/>
      <c r="X497" s="1"/>
      <c r="Y497" s="1"/>
      <c r="Z497" s="1"/>
    </row>
    <row r="498" spans="1:26" x14ac:dyDescent="0.2">
      <c r="A498" s="1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1"/>
      <c r="T498" s="1"/>
      <c r="U498" s="1"/>
      <c r="V498" s="1"/>
      <c r="W498" s="1"/>
      <c r="X498" s="1"/>
      <c r="Y498" s="1"/>
      <c r="Z498" s="1"/>
    </row>
    <row r="499" spans="1:26" x14ac:dyDescent="0.2">
      <c r="A499" s="1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1"/>
      <c r="T499" s="1"/>
      <c r="U499" s="1"/>
      <c r="V499" s="1"/>
      <c r="W499" s="1"/>
      <c r="X499" s="1"/>
      <c r="Y499" s="1"/>
      <c r="Z499" s="1"/>
    </row>
    <row r="500" spans="1:26" x14ac:dyDescent="0.2">
      <c r="A500" s="1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1"/>
      <c r="T500" s="1"/>
      <c r="U500" s="1"/>
      <c r="V500" s="1"/>
      <c r="W500" s="1"/>
      <c r="X500" s="1"/>
      <c r="Y500" s="1"/>
      <c r="Z500" s="1"/>
    </row>
    <row r="501" spans="1:26" x14ac:dyDescent="0.2">
      <c r="A501" s="1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1"/>
      <c r="T501" s="1"/>
      <c r="U501" s="1"/>
      <c r="V501" s="1"/>
      <c r="W501" s="1"/>
      <c r="X501" s="1"/>
      <c r="Y501" s="1"/>
      <c r="Z501" s="1"/>
    </row>
    <row r="502" spans="1:26" x14ac:dyDescent="0.2">
      <c r="A502" s="1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1"/>
      <c r="T502" s="1"/>
      <c r="U502" s="1"/>
      <c r="V502" s="1"/>
      <c r="W502" s="1"/>
      <c r="X502" s="1"/>
      <c r="Y502" s="1"/>
      <c r="Z502" s="1"/>
    </row>
    <row r="503" spans="1:26" x14ac:dyDescent="0.2">
      <c r="A503" s="1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1"/>
      <c r="T503" s="1"/>
      <c r="U503" s="1"/>
      <c r="V503" s="1"/>
      <c r="W503" s="1"/>
      <c r="X503" s="1"/>
      <c r="Y503" s="1"/>
      <c r="Z503" s="1"/>
    </row>
    <row r="504" spans="1:26" x14ac:dyDescent="0.2">
      <c r="A504" s="1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1"/>
      <c r="T504" s="1"/>
      <c r="U504" s="1"/>
      <c r="V504" s="1"/>
      <c r="W504" s="1"/>
      <c r="X504" s="1"/>
      <c r="Y504" s="1"/>
      <c r="Z504" s="1"/>
    </row>
    <row r="505" spans="1:26" x14ac:dyDescent="0.2">
      <c r="A505" s="1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1"/>
      <c r="T505" s="1"/>
      <c r="U505" s="1"/>
      <c r="V505" s="1"/>
      <c r="W505" s="1"/>
      <c r="X505" s="1"/>
      <c r="Y505" s="1"/>
      <c r="Z505" s="1"/>
    </row>
    <row r="506" spans="1:26" x14ac:dyDescent="0.2">
      <c r="A506" s="1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1"/>
      <c r="T506" s="1"/>
      <c r="U506" s="1"/>
      <c r="V506" s="1"/>
      <c r="W506" s="1"/>
      <c r="X506" s="1"/>
      <c r="Y506" s="1"/>
      <c r="Z506" s="1"/>
    </row>
    <row r="507" spans="1:26" x14ac:dyDescent="0.2">
      <c r="A507" s="1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1"/>
      <c r="T507" s="1"/>
      <c r="U507" s="1"/>
      <c r="V507" s="1"/>
      <c r="W507" s="1"/>
      <c r="X507" s="1"/>
      <c r="Y507" s="1"/>
      <c r="Z507" s="1"/>
    </row>
    <row r="508" spans="1:26" x14ac:dyDescent="0.2">
      <c r="A508" s="1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1"/>
      <c r="T508" s="1"/>
      <c r="U508" s="1"/>
      <c r="V508" s="1"/>
      <c r="W508" s="1"/>
      <c r="X508" s="1"/>
      <c r="Y508" s="1"/>
      <c r="Z508" s="1"/>
    </row>
    <row r="509" spans="1:26" x14ac:dyDescent="0.2">
      <c r="A509" s="1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1"/>
      <c r="T509" s="1"/>
      <c r="U509" s="1"/>
      <c r="V509" s="1"/>
      <c r="W509" s="1"/>
      <c r="X509" s="1"/>
      <c r="Y509" s="1"/>
      <c r="Z509" s="1"/>
    </row>
    <row r="510" spans="1:26" x14ac:dyDescent="0.2">
      <c r="A510" s="1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1"/>
      <c r="T510" s="1"/>
      <c r="U510" s="1"/>
      <c r="V510" s="1"/>
      <c r="W510" s="1"/>
      <c r="X510" s="1"/>
      <c r="Y510" s="1"/>
      <c r="Z510" s="1"/>
    </row>
    <row r="511" spans="1:26" x14ac:dyDescent="0.2">
      <c r="A511" s="1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1"/>
      <c r="T511" s="1"/>
      <c r="U511" s="1"/>
      <c r="V511" s="1"/>
      <c r="W511" s="1"/>
      <c r="X511" s="1"/>
      <c r="Y511" s="1"/>
      <c r="Z511" s="1"/>
    </row>
    <row r="512" spans="1:26" x14ac:dyDescent="0.2">
      <c r="A512" s="1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1"/>
      <c r="T512" s="1"/>
      <c r="U512" s="1"/>
      <c r="V512" s="1"/>
      <c r="W512" s="1"/>
      <c r="X512" s="1"/>
      <c r="Y512" s="1"/>
      <c r="Z512" s="1"/>
    </row>
    <row r="513" spans="1:26" x14ac:dyDescent="0.2">
      <c r="A513" s="1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1"/>
      <c r="T513" s="1"/>
      <c r="U513" s="1"/>
      <c r="V513" s="1"/>
      <c r="W513" s="1"/>
      <c r="X513" s="1"/>
      <c r="Y513" s="1"/>
      <c r="Z513" s="1"/>
    </row>
    <row r="514" spans="1:26" x14ac:dyDescent="0.2">
      <c r="A514" s="1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1"/>
      <c r="T514" s="1"/>
      <c r="U514" s="1"/>
      <c r="V514" s="1"/>
      <c r="W514" s="1"/>
      <c r="X514" s="1"/>
      <c r="Y514" s="1"/>
      <c r="Z514" s="1"/>
    </row>
    <row r="515" spans="1:26" x14ac:dyDescent="0.2">
      <c r="A515" s="1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1"/>
      <c r="T515" s="1"/>
      <c r="U515" s="1"/>
      <c r="V515" s="1"/>
      <c r="W515" s="1"/>
      <c r="X515" s="1"/>
      <c r="Y515" s="1"/>
      <c r="Z515" s="1"/>
    </row>
    <row r="516" spans="1:26" x14ac:dyDescent="0.2">
      <c r="A516" s="1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1"/>
      <c r="T516" s="1"/>
      <c r="U516" s="1"/>
      <c r="V516" s="1"/>
      <c r="W516" s="1"/>
      <c r="X516" s="1"/>
      <c r="Y516" s="1"/>
      <c r="Z516" s="1"/>
    </row>
    <row r="517" spans="1:26" x14ac:dyDescent="0.2">
      <c r="A517" s="1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1"/>
      <c r="T517" s="1"/>
      <c r="U517" s="1"/>
      <c r="V517" s="1"/>
      <c r="W517" s="1"/>
      <c r="X517" s="1"/>
      <c r="Y517" s="1"/>
      <c r="Z517" s="1"/>
    </row>
    <row r="518" spans="1:26" x14ac:dyDescent="0.2">
      <c r="A518" s="1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1"/>
      <c r="T518" s="1"/>
      <c r="U518" s="1"/>
      <c r="V518" s="1"/>
      <c r="W518" s="1"/>
      <c r="X518" s="1"/>
      <c r="Y518" s="1"/>
      <c r="Z518" s="1"/>
    </row>
    <row r="519" spans="1:26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mergeCells count="43">
    <mergeCell ref="B27:J27"/>
    <mergeCell ref="B29:J29"/>
    <mergeCell ref="B30:J30"/>
    <mergeCell ref="B32:J32"/>
    <mergeCell ref="K32:R32"/>
    <mergeCell ref="B20:J20"/>
    <mergeCell ref="B21:J21"/>
    <mergeCell ref="B22:J22"/>
    <mergeCell ref="B23:J23"/>
    <mergeCell ref="B24:J24"/>
    <mergeCell ref="B25:J25"/>
    <mergeCell ref="B26:J26"/>
    <mergeCell ref="N3:N4"/>
    <mergeCell ref="O3:O4"/>
    <mergeCell ref="P3:P4"/>
    <mergeCell ref="B5:J5"/>
    <mergeCell ref="B6:J6"/>
    <mergeCell ref="B7:J7"/>
    <mergeCell ref="B8:J8"/>
    <mergeCell ref="B9:J9"/>
    <mergeCell ref="B10:J10"/>
    <mergeCell ref="B14:J14"/>
    <mergeCell ref="B15:J15"/>
    <mergeCell ref="B16:J16"/>
    <mergeCell ref="B17:J17"/>
    <mergeCell ref="B18:J18"/>
    <mergeCell ref="Q3:Q4"/>
    <mergeCell ref="K3:K4"/>
    <mergeCell ref="L3:L4"/>
    <mergeCell ref="M3:M4"/>
    <mergeCell ref="R3:R4"/>
    <mergeCell ref="B3:J4"/>
    <mergeCell ref="B19:J19"/>
    <mergeCell ref="Q12:Q13"/>
    <mergeCell ref="R12:R13"/>
    <mergeCell ref="B12:J12"/>
    <mergeCell ref="K12:K13"/>
    <mergeCell ref="L12:L13"/>
    <mergeCell ref="M12:M13"/>
    <mergeCell ref="N12:N13"/>
    <mergeCell ref="O12:O13"/>
    <mergeCell ref="P12:P13"/>
    <mergeCell ref="B13:J13"/>
  </mergeCells>
  <pageMargins left="1.2649999999999999" right="0.7" top="0.75" bottom="0.75" header="0" footer="0"/>
  <pageSetup paperSize="9" scale="75" orientation="landscape" r:id="rId1"/>
  <ignoredErrors>
    <ignoredError sqref="N17 N20 N29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31"/>
  <sheetViews>
    <sheetView showGridLines="0" zoomScale="85" zoomScaleNormal="85" workbookViewId="0">
      <selection activeCell="D6" sqref="D6:D130"/>
    </sheetView>
  </sheetViews>
  <sheetFormatPr baseColWidth="10" defaultColWidth="14.5" defaultRowHeight="15" x14ac:dyDescent="0.2"/>
  <cols>
    <col min="1" max="1" width="4.1640625" customWidth="1"/>
    <col min="2" max="2" width="59.1640625" bestFit="1" customWidth="1"/>
    <col min="3" max="3" width="12.5" style="121" bestFit="1" customWidth="1"/>
    <col min="4" max="4" width="8.6640625" style="103" bestFit="1" customWidth="1"/>
    <col min="5" max="5" width="13.6640625" style="121" bestFit="1" customWidth="1"/>
  </cols>
  <sheetData>
    <row r="1" spans="1:26" ht="24" x14ac:dyDescent="0.2">
      <c r="A1" s="4"/>
      <c r="B1" s="53"/>
      <c r="C1" s="112"/>
      <c r="D1" s="127"/>
      <c r="E1" s="11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6" x14ac:dyDescent="0.2">
      <c r="A2" s="4"/>
      <c r="B2" s="54" t="s">
        <v>70</v>
      </c>
      <c r="C2" s="113"/>
      <c r="D2" s="128"/>
      <c r="E2" s="113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x14ac:dyDescent="0.2">
      <c r="A3" s="12"/>
      <c r="B3" s="12"/>
      <c r="C3" s="114"/>
      <c r="D3" s="129"/>
      <c r="E3" s="114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x14ac:dyDescent="0.2">
      <c r="A4" s="12"/>
      <c r="B4" s="104" t="s">
        <v>71</v>
      </c>
      <c r="C4" s="115" t="s">
        <v>72</v>
      </c>
      <c r="D4" s="130" t="s">
        <v>73</v>
      </c>
      <c r="E4" s="115" t="s">
        <v>74</v>
      </c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x14ac:dyDescent="0.2">
      <c r="A5" s="12"/>
      <c r="B5" s="202" t="s">
        <v>75</v>
      </c>
      <c r="C5" s="203"/>
      <c r="D5" s="204"/>
      <c r="E5" s="205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x14ac:dyDescent="0.2">
      <c r="A6" s="12"/>
      <c r="B6" s="110" t="s">
        <v>160</v>
      </c>
      <c r="C6" s="122"/>
      <c r="D6" s="131">
        <v>0</v>
      </c>
      <c r="E6" s="116">
        <f t="shared" ref="E6:E12" si="0">(C6*D6)</f>
        <v>0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x14ac:dyDescent="0.2">
      <c r="A7" s="12"/>
      <c r="B7" s="109" t="s">
        <v>76</v>
      </c>
      <c r="C7" s="122"/>
      <c r="D7" s="131">
        <f>D6</f>
        <v>0</v>
      </c>
      <c r="E7" s="116">
        <f t="shared" si="0"/>
        <v>0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x14ac:dyDescent="0.2">
      <c r="A8" s="12"/>
      <c r="B8" s="109" t="s">
        <v>77</v>
      </c>
      <c r="C8" s="122"/>
      <c r="D8" s="131"/>
      <c r="E8" s="116">
        <f t="shared" si="0"/>
        <v>0</v>
      </c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x14ac:dyDescent="0.2">
      <c r="A9" s="12"/>
      <c r="B9" s="109" t="s">
        <v>246</v>
      </c>
      <c r="C9" s="122"/>
      <c r="D9" s="131">
        <v>12</v>
      </c>
      <c r="E9" s="116">
        <f t="shared" si="0"/>
        <v>0</v>
      </c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x14ac:dyDescent="0.2">
      <c r="A10" s="12"/>
      <c r="B10" s="109" t="s">
        <v>78</v>
      </c>
      <c r="C10" s="122"/>
      <c r="D10" s="131">
        <v>12</v>
      </c>
      <c r="E10" s="116">
        <f t="shared" si="0"/>
        <v>0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x14ac:dyDescent="0.2">
      <c r="A11" s="12"/>
      <c r="B11" s="109" t="s">
        <v>241</v>
      </c>
      <c r="C11" s="122"/>
      <c r="D11" s="131">
        <v>24</v>
      </c>
      <c r="E11" s="116">
        <f t="shared" si="0"/>
        <v>0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x14ac:dyDescent="0.2">
      <c r="A12" s="12"/>
      <c r="B12" s="109" t="s">
        <v>50</v>
      </c>
      <c r="C12" s="122"/>
      <c r="D12" s="131"/>
      <c r="E12" s="116">
        <f t="shared" si="0"/>
        <v>0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x14ac:dyDescent="0.2">
      <c r="A13" s="12"/>
      <c r="B13" s="57" t="s">
        <v>80</v>
      </c>
      <c r="C13" s="123"/>
      <c r="D13" s="132"/>
      <c r="E13" s="117">
        <f>SUM(E6:E11)</f>
        <v>0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x14ac:dyDescent="0.2">
      <c r="A14" s="12"/>
      <c r="B14" s="33"/>
      <c r="C14" s="118"/>
      <c r="D14" s="133"/>
      <c r="E14" s="118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x14ac:dyDescent="0.2">
      <c r="A15" s="12"/>
      <c r="B15" s="104" t="s">
        <v>81</v>
      </c>
      <c r="C15" s="115"/>
      <c r="D15" s="130" t="s">
        <v>73</v>
      </c>
      <c r="E15" s="115" t="s">
        <v>74</v>
      </c>
      <c r="F15" s="12"/>
      <c r="G15" s="137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x14ac:dyDescent="0.2">
      <c r="A16" s="12"/>
      <c r="B16" s="109" t="s">
        <v>243</v>
      </c>
      <c r="C16" s="122"/>
      <c r="D16" s="131">
        <v>12</v>
      </c>
      <c r="E16" s="116">
        <f>(C16*D16)</f>
        <v>0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x14ac:dyDescent="0.2">
      <c r="A17" s="12"/>
      <c r="B17" s="109" t="s">
        <v>82</v>
      </c>
      <c r="C17" s="122"/>
      <c r="D17" s="131"/>
      <c r="E17" s="116">
        <f>(C17*D17)</f>
        <v>0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x14ac:dyDescent="0.2">
      <c r="A18" s="12"/>
      <c r="B18" s="109" t="s">
        <v>79</v>
      </c>
      <c r="C18" s="122"/>
      <c r="D18" s="131"/>
      <c r="E18" s="116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x14ac:dyDescent="0.2">
      <c r="A19" s="12"/>
      <c r="B19" s="57" t="s">
        <v>80</v>
      </c>
      <c r="C19" s="123"/>
      <c r="D19" s="132"/>
      <c r="E19" s="117">
        <f>SUM(E16:E17)</f>
        <v>0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x14ac:dyDescent="0.2">
      <c r="A20" s="12"/>
      <c r="B20" s="33"/>
      <c r="C20" s="118"/>
      <c r="D20" s="133"/>
      <c r="E20" s="118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x14ac:dyDescent="0.2">
      <c r="A21" s="12"/>
      <c r="B21" s="104" t="s">
        <v>83</v>
      </c>
      <c r="C21" s="115"/>
      <c r="D21" s="130" t="s">
        <v>73</v>
      </c>
      <c r="E21" s="115" t="s">
        <v>74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x14ac:dyDescent="0.2">
      <c r="A22" s="12"/>
      <c r="B22" s="109" t="s">
        <v>84</v>
      </c>
      <c r="C22" s="122"/>
      <c r="D22" s="131">
        <v>1</v>
      </c>
      <c r="E22" s="116">
        <f t="shared" ref="E22:E30" si="1">(C22*D22)</f>
        <v>0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x14ac:dyDescent="0.2">
      <c r="A23" s="12"/>
      <c r="B23" s="109" t="s">
        <v>178</v>
      </c>
      <c r="C23" s="122"/>
      <c r="D23" s="131">
        <v>7</v>
      </c>
      <c r="E23" s="116">
        <f t="shared" si="1"/>
        <v>0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x14ac:dyDescent="0.2">
      <c r="A24" s="12"/>
      <c r="B24" s="109" t="s">
        <v>85</v>
      </c>
      <c r="C24" s="122"/>
      <c r="D24" s="131">
        <v>0</v>
      </c>
      <c r="E24" s="116">
        <f t="shared" si="1"/>
        <v>0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x14ac:dyDescent="0.2">
      <c r="A25" s="12"/>
      <c r="B25" s="109" t="s">
        <v>224</v>
      </c>
      <c r="C25" s="122"/>
      <c r="D25" s="131">
        <v>2</v>
      </c>
      <c r="E25" s="116">
        <f t="shared" si="1"/>
        <v>0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x14ac:dyDescent="0.2">
      <c r="A26" s="12"/>
      <c r="B26" s="109" t="s">
        <v>177</v>
      </c>
      <c r="C26" s="122"/>
      <c r="D26" s="131">
        <v>1</v>
      </c>
      <c r="E26" s="116">
        <f t="shared" si="1"/>
        <v>0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x14ac:dyDescent="0.2">
      <c r="A27" s="12"/>
      <c r="B27" s="109" t="s">
        <v>176</v>
      </c>
      <c r="C27" s="122"/>
      <c r="D27" s="131">
        <v>7</v>
      </c>
      <c r="E27" s="116">
        <f t="shared" si="1"/>
        <v>0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x14ac:dyDescent="0.2">
      <c r="A28" s="12"/>
      <c r="B28" s="109" t="s">
        <v>86</v>
      </c>
      <c r="C28" s="122"/>
      <c r="D28" s="131">
        <v>0</v>
      </c>
      <c r="E28" s="116">
        <f t="shared" si="1"/>
        <v>0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x14ac:dyDescent="0.2">
      <c r="A29" s="12"/>
      <c r="B29" s="109" t="s">
        <v>225</v>
      </c>
      <c r="C29" s="122"/>
      <c r="D29" s="131">
        <v>1</v>
      </c>
      <c r="E29" s="116">
        <f t="shared" si="1"/>
        <v>0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x14ac:dyDescent="0.2">
      <c r="A30" s="12"/>
      <c r="B30" s="109" t="s">
        <v>79</v>
      </c>
      <c r="C30" s="122"/>
      <c r="D30" s="131"/>
      <c r="E30" s="116">
        <f t="shared" si="1"/>
        <v>0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x14ac:dyDescent="0.2">
      <c r="A31" s="12"/>
      <c r="B31" s="57" t="s">
        <v>80</v>
      </c>
      <c r="C31" s="123"/>
      <c r="D31" s="132"/>
      <c r="E31" s="117">
        <f>SUM(E22:E29)</f>
        <v>0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x14ac:dyDescent="0.2">
      <c r="A32" s="12"/>
      <c r="B32" s="33"/>
      <c r="C32" s="118"/>
      <c r="D32" s="133"/>
      <c r="E32" s="118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x14ac:dyDescent="0.2">
      <c r="A33" s="12"/>
      <c r="B33" s="104" t="s">
        <v>223</v>
      </c>
      <c r="C33" s="115"/>
      <c r="D33" s="130" t="s">
        <v>73</v>
      </c>
      <c r="E33" s="115" t="s">
        <v>74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ht="45" x14ac:dyDescent="0.2">
      <c r="A34" s="12"/>
      <c r="B34" s="109" t="s">
        <v>234</v>
      </c>
      <c r="C34" s="106"/>
      <c r="D34" s="107">
        <v>2</v>
      </c>
      <c r="E34" s="106">
        <f t="shared" ref="E34:E50" si="2">(C34*D34)</f>
        <v>0</v>
      </c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x14ac:dyDescent="0.2">
      <c r="A35" s="12"/>
      <c r="B35" s="109" t="s">
        <v>239</v>
      </c>
      <c r="C35" s="108"/>
      <c r="D35" s="107">
        <v>2</v>
      </c>
      <c r="E35" s="106">
        <f t="shared" si="2"/>
        <v>0</v>
      </c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x14ac:dyDescent="0.2">
      <c r="A36" s="12"/>
      <c r="B36" s="109" t="s">
        <v>244</v>
      </c>
      <c r="C36" s="108"/>
      <c r="D36" s="107">
        <v>1</v>
      </c>
      <c r="E36" s="106">
        <f t="shared" si="2"/>
        <v>0</v>
      </c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x14ac:dyDescent="0.2">
      <c r="A37" s="12"/>
      <c r="B37" s="109" t="s">
        <v>245</v>
      </c>
      <c r="C37" s="108"/>
      <c r="D37" s="107">
        <v>2</v>
      </c>
      <c r="E37" s="106">
        <f t="shared" si="2"/>
        <v>0</v>
      </c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x14ac:dyDescent="0.2">
      <c r="A38" s="12"/>
      <c r="B38" s="109" t="s">
        <v>226</v>
      </c>
      <c r="C38" s="108"/>
      <c r="D38" s="107">
        <v>1</v>
      </c>
      <c r="E38" s="106">
        <f t="shared" si="2"/>
        <v>0</v>
      </c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x14ac:dyDescent="0.2">
      <c r="A39" s="12"/>
      <c r="B39" s="109" t="s">
        <v>227</v>
      </c>
      <c r="C39" s="108"/>
      <c r="D39" s="107">
        <v>1</v>
      </c>
      <c r="E39" s="106">
        <f t="shared" si="2"/>
        <v>0</v>
      </c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 ht="45" x14ac:dyDescent="0.2">
      <c r="A40" s="12"/>
      <c r="B40" s="109" t="s">
        <v>238</v>
      </c>
      <c r="C40" s="108"/>
      <c r="D40" s="107">
        <v>1</v>
      </c>
      <c r="E40" s="106">
        <f t="shared" si="2"/>
        <v>0</v>
      </c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ht="45" x14ac:dyDescent="0.2">
      <c r="A41" s="12"/>
      <c r="B41" s="109" t="s">
        <v>237</v>
      </c>
      <c r="C41" s="108"/>
      <c r="D41" s="107">
        <v>2</v>
      </c>
      <c r="E41" s="106">
        <f t="shared" si="2"/>
        <v>0</v>
      </c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 x14ac:dyDescent="0.2">
      <c r="A42" s="12"/>
      <c r="B42" s="109" t="s">
        <v>174</v>
      </c>
      <c r="C42" s="108"/>
      <c r="D42" s="107">
        <v>2</v>
      </c>
      <c r="E42" s="106">
        <f t="shared" si="2"/>
        <v>0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spans="1:26" x14ac:dyDescent="0.2">
      <c r="A43" s="12"/>
      <c r="B43" s="109" t="s">
        <v>173</v>
      </c>
      <c r="C43" s="108"/>
      <c r="D43" s="107">
        <v>2</v>
      </c>
      <c r="E43" s="106">
        <f t="shared" si="2"/>
        <v>0</v>
      </c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x14ac:dyDescent="0.2">
      <c r="A44" s="12"/>
      <c r="B44" s="109" t="s">
        <v>172</v>
      </c>
      <c r="C44" s="108"/>
      <c r="D44" s="107">
        <v>1</v>
      </c>
      <c r="E44" s="106">
        <f t="shared" si="2"/>
        <v>0</v>
      </c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x14ac:dyDescent="0.2">
      <c r="A45" s="12"/>
      <c r="B45" s="109" t="s">
        <v>165</v>
      </c>
      <c r="C45" s="108"/>
      <c r="D45" s="107">
        <v>1</v>
      </c>
      <c r="E45" s="106">
        <f t="shared" si="2"/>
        <v>0</v>
      </c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x14ac:dyDescent="0.2">
      <c r="A46" s="12"/>
      <c r="B46" s="109" t="s">
        <v>89</v>
      </c>
      <c r="C46" s="108"/>
      <c r="D46" s="107">
        <v>1</v>
      </c>
      <c r="E46" s="106">
        <f t="shared" si="2"/>
        <v>0</v>
      </c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ht="30" x14ac:dyDescent="0.2">
      <c r="A47" s="12"/>
      <c r="B47" s="109" t="s">
        <v>236</v>
      </c>
      <c r="C47" s="108"/>
      <c r="D47" s="107">
        <v>1</v>
      </c>
      <c r="E47" s="106">
        <f t="shared" si="2"/>
        <v>0</v>
      </c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x14ac:dyDescent="0.2">
      <c r="A48" s="12"/>
      <c r="B48" s="109" t="s">
        <v>235</v>
      </c>
      <c r="C48" s="108"/>
      <c r="D48" s="107">
        <v>1</v>
      </c>
      <c r="E48" s="106">
        <f t="shared" si="2"/>
        <v>0</v>
      </c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x14ac:dyDescent="0.2">
      <c r="A49" s="12"/>
      <c r="B49" s="109" t="s">
        <v>171</v>
      </c>
      <c r="C49" s="108"/>
      <c r="D49" s="107">
        <v>1</v>
      </c>
      <c r="E49" s="106">
        <f t="shared" si="2"/>
        <v>0</v>
      </c>
      <c r="F49" s="96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x14ac:dyDescent="0.2">
      <c r="A50" s="12"/>
      <c r="B50" s="109" t="s">
        <v>79</v>
      </c>
      <c r="C50" s="122"/>
      <c r="D50" s="131">
        <v>0</v>
      </c>
      <c r="E50" s="116">
        <f t="shared" si="2"/>
        <v>0</v>
      </c>
      <c r="F50" s="96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x14ac:dyDescent="0.2">
      <c r="A51" s="12"/>
      <c r="B51" s="57" t="s">
        <v>80</v>
      </c>
      <c r="C51" s="123"/>
      <c r="D51" s="132"/>
      <c r="E51" s="117">
        <f>SUM(E34:E50)</f>
        <v>0</v>
      </c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x14ac:dyDescent="0.2">
      <c r="A52" s="12"/>
      <c r="B52" s="33"/>
      <c r="C52" s="118"/>
      <c r="D52" s="133"/>
      <c r="E52" s="118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x14ac:dyDescent="0.2">
      <c r="A53" s="12"/>
      <c r="B53" s="104" t="s">
        <v>90</v>
      </c>
      <c r="C53" s="115"/>
      <c r="D53" s="130" t="s">
        <v>73</v>
      </c>
      <c r="E53" s="115" t="s">
        <v>74</v>
      </c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x14ac:dyDescent="0.2">
      <c r="A54" s="12"/>
      <c r="B54" s="109" t="s">
        <v>203</v>
      </c>
      <c r="C54" s="122"/>
      <c r="D54" s="131">
        <v>2000</v>
      </c>
      <c r="E54" s="116">
        <f t="shared" ref="E54:E63" si="3">D54*C54</f>
        <v>0</v>
      </c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x14ac:dyDescent="0.2">
      <c r="A55" s="12"/>
      <c r="B55" s="109" t="s">
        <v>204</v>
      </c>
      <c r="C55" s="122"/>
      <c r="D55" s="131">
        <v>8</v>
      </c>
      <c r="E55" s="116">
        <f t="shared" si="3"/>
        <v>0</v>
      </c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x14ac:dyDescent="0.2">
      <c r="A56" s="12"/>
      <c r="B56" s="109" t="s">
        <v>228</v>
      </c>
      <c r="C56" s="122"/>
      <c r="D56" s="131">
        <v>30</v>
      </c>
      <c r="E56" s="116">
        <f t="shared" si="3"/>
        <v>0</v>
      </c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x14ac:dyDescent="0.2">
      <c r="A57" s="12"/>
      <c r="B57" s="109" t="s">
        <v>229</v>
      </c>
      <c r="C57" s="122"/>
      <c r="D57" s="131">
        <v>50</v>
      </c>
      <c r="E57" s="116">
        <f t="shared" si="3"/>
        <v>0</v>
      </c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x14ac:dyDescent="0.2">
      <c r="A58" s="12"/>
      <c r="B58" s="109" t="s">
        <v>175</v>
      </c>
      <c r="C58" s="122"/>
      <c r="D58" s="131">
        <v>10</v>
      </c>
      <c r="E58" s="116">
        <f t="shared" si="3"/>
        <v>0</v>
      </c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x14ac:dyDescent="0.2">
      <c r="A59" s="12"/>
      <c r="B59" s="109" t="s">
        <v>91</v>
      </c>
      <c r="C59" s="122"/>
      <c r="D59" s="131">
        <v>22</v>
      </c>
      <c r="E59" s="116">
        <f t="shared" si="3"/>
        <v>0</v>
      </c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 x14ac:dyDescent="0.2">
      <c r="A60" s="12"/>
      <c r="B60" s="109" t="s">
        <v>230</v>
      </c>
      <c r="C60" s="122"/>
      <c r="D60" s="131">
        <v>2000</v>
      </c>
      <c r="E60" s="116">
        <f t="shared" si="3"/>
        <v>0</v>
      </c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 x14ac:dyDescent="0.2">
      <c r="A61" s="12"/>
      <c r="B61" s="109" t="s">
        <v>92</v>
      </c>
      <c r="C61" s="122"/>
      <c r="D61" s="131">
        <v>2000</v>
      </c>
      <c r="E61" s="116">
        <f t="shared" si="3"/>
        <v>0</v>
      </c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x14ac:dyDescent="0.2">
      <c r="A62" s="12"/>
      <c r="B62" s="109" t="s">
        <v>231</v>
      </c>
      <c r="C62" s="122"/>
      <c r="D62" s="131">
        <v>12</v>
      </c>
      <c r="E62" s="116">
        <f t="shared" si="3"/>
        <v>0</v>
      </c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spans="1:26" x14ac:dyDescent="0.2">
      <c r="A63" s="12"/>
      <c r="B63" s="109" t="s">
        <v>93</v>
      </c>
      <c r="C63" s="122"/>
      <c r="D63" s="131">
        <v>100</v>
      </c>
      <c r="E63" s="116">
        <f t="shared" si="3"/>
        <v>0</v>
      </c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x14ac:dyDescent="0.2">
      <c r="A64" s="12"/>
      <c r="B64" s="109" t="s">
        <v>79</v>
      </c>
      <c r="C64" s="122"/>
      <c r="D64" s="131">
        <v>0</v>
      </c>
      <c r="E64" s="116">
        <f>(C64*D64)</f>
        <v>0</v>
      </c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x14ac:dyDescent="0.2">
      <c r="A65" s="12"/>
      <c r="B65" s="57" t="s">
        <v>80</v>
      </c>
      <c r="C65" s="123"/>
      <c r="D65" s="132"/>
      <c r="E65" s="117">
        <f>SUM(E54:E63)</f>
        <v>0</v>
      </c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x14ac:dyDescent="0.2">
      <c r="A66" s="12"/>
      <c r="B66" s="33"/>
      <c r="C66" s="118"/>
      <c r="D66" s="133"/>
      <c r="E66" s="118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x14ac:dyDescent="0.2">
      <c r="A67" s="12"/>
      <c r="B67" s="104" t="s">
        <v>94</v>
      </c>
      <c r="C67" s="115"/>
      <c r="D67" s="130" t="s">
        <v>73</v>
      </c>
      <c r="E67" s="115" t="s">
        <v>74</v>
      </c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x14ac:dyDescent="0.2">
      <c r="A68" s="12"/>
      <c r="B68" s="109" t="s">
        <v>95</v>
      </c>
      <c r="C68" s="122"/>
      <c r="D68" s="131">
        <v>0</v>
      </c>
      <c r="E68" s="116">
        <f>D68*C68</f>
        <v>0</v>
      </c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x14ac:dyDescent="0.2">
      <c r="A69" s="12"/>
      <c r="B69" s="109" t="s">
        <v>87</v>
      </c>
      <c r="C69" s="122"/>
      <c r="D69" s="131">
        <v>1</v>
      </c>
      <c r="E69" s="116">
        <f>D69*C69</f>
        <v>0</v>
      </c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x14ac:dyDescent="0.2">
      <c r="A70" s="12"/>
      <c r="B70" s="109" t="s">
        <v>88</v>
      </c>
      <c r="C70" s="122"/>
      <c r="D70" s="131">
        <v>0</v>
      </c>
      <c r="E70" s="116">
        <f>D70*C70</f>
        <v>0</v>
      </c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x14ac:dyDescent="0.2">
      <c r="A71" s="12"/>
      <c r="B71" s="109" t="s">
        <v>79</v>
      </c>
      <c r="C71" s="122"/>
      <c r="D71" s="131">
        <v>0</v>
      </c>
      <c r="E71" s="116">
        <f>(C71*D71)</f>
        <v>0</v>
      </c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x14ac:dyDescent="0.2">
      <c r="A72" s="12"/>
      <c r="B72" s="57" t="s">
        <v>80</v>
      </c>
      <c r="C72" s="123"/>
      <c r="D72" s="132"/>
      <c r="E72" s="117">
        <f>SUM(E68:E71)</f>
        <v>0</v>
      </c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x14ac:dyDescent="0.2">
      <c r="A73" s="12"/>
      <c r="B73" s="33"/>
      <c r="C73" s="118"/>
      <c r="D73" s="133"/>
      <c r="E73" s="118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x14ac:dyDescent="0.2">
      <c r="A74" s="12"/>
      <c r="B74" s="104" t="s">
        <v>98</v>
      </c>
      <c r="C74" s="115"/>
      <c r="D74" s="130" t="s">
        <v>73</v>
      </c>
      <c r="E74" s="115" t="s">
        <v>74</v>
      </c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x14ac:dyDescent="0.2">
      <c r="A75" s="12"/>
      <c r="B75" s="109" t="s">
        <v>100</v>
      </c>
      <c r="C75" s="108"/>
      <c r="D75" s="131">
        <v>25</v>
      </c>
      <c r="E75" s="116">
        <f t="shared" ref="E75:E109" si="4">(C75*D75)</f>
        <v>0</v>
      </c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x14ac:dyDescent="0.2">
      <c r="A76" s="12"/>
      <c r="B76" s="111" t="s">
        <v>202</v>
      </c>
      <c r="C76" s="124"/>
      <c r="D76" s="134">
        <v>10</v>
      </c>
      <c r="E76" s="116">
        <f t="shared" si="4"/>
        <v>0</v>
      </c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x14ac:dyDescent="0.2">
      <c r="A77" s="12"/>
      <c r="B77" s="109" t="s">
        <v>99</v>
      </c>
      <c r="C77" s="108"/>
      <c r="D77" s="131">
        <v>25</v>
      </c>
      <c r="E77" s="116">
        <f t="shared" si="4"/>
        <v>0</v>
      </c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x14ac:dyDescent="0.2">
      <c r="A78" s="12"/>
      <c r="B78" s="111" t="s">
        <v>201</v>
      </c>
      <c r="C78" s="124"/>
      <c r="D78" s="134">
        <v>4</v>
      </c>
      <c r="E78" s="116">
        <f t="shared" si="4"/>
        <v>0</v>
      </c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x14ac:dyDescent="0.2">
      <c r="A79" s="12"/>
      <c r="B79" s="111" t="s">
        <v>200</v>
      </c>
      <c r="C79" s="124"/>
      <c r="D79" s="134">
        <v>1</v>
      </c>
      <c r="E79" s="116">
        <f t="shared" si="4"/>
        <v>0</v>
      </c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x14ac:dyDescent="0.2">
      <c r="A80" s="12"/>
      <c r="B80" s="110" t="s">
        <v>96</v>
      </c>
      <c r="C80" s="108"/>
      <c r="D80" s="131">
        <v>500</v>
      </c>
      <c r="E80" s="116">
        <f t="shared" si="4"/>
        <v>0</v>
      </c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x14ac:dyDescent="0.2">
      <c r="A81" s="12"/>
      <c r="B81" s="109" t="s">
        <v>97</v>
      </c>
      <c r="C81" s="108"/>
      <c r="D81" s="131">
        <v>3000</v>
      </c>
      <c r="E81" s="116">
        <f t="shared" si="4"/>
        <v>0</v>
      </c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x14ac:dyDescent="0.2">
      <c r="A82" s="12"/>
      <c r="B82" s="111" t="s">
        <v>199</v>
      </c>
      <c r="C82" s="124"/>
      <c r="D82" s="134">
        <v>15</v>
      </c>
      <c r="E82" s="116">
        <f t="shared" si="4"/>
        <v>0</v>
      </c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x14ac:dyDescent="0.2">
      <c r="A83" s="12"/>
      <c r="B83" s="111" t="s">
        <v>198</v>
      </c>
      <c r="C83" s="124"/>
      <c r="D83" s="134">
        <v>25</v>
      </c>
      <c r="E83" s="116">
        <f t="shared" si="4"/>
        <v>0</v>
      </c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x14ac:dyDescent="0.2">
      <c r="A84" s="12"/>
      <c r="B84" s="111" t="s">
        <v>197</v>
      </c>
      <c r="C84" s="124"/>
      <c r="D84" s="134">
        <v>4</v>
      </c>
      <c r="E84" s="116">
        <f t="shared" si="4"/>
        <v>0</v>
      </c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x14ac:dyDescent="0.2">
      <c r="A85" s="12"/>
      <c r="B85" s="111" t="s">
        <v>196</v>
      </c>
      <c r="C85" s="124"/>
      <c r="D85" s="134">
        <v>4</v>
      </c>
      <c r="E85" s="116">
        <f t="shared" si="4"/>
        <v>0</v>
      </c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x14ac:dyDescent="0.2">
      <c r="A86" s="12"/>
      <c r="B86" s="111" t="s">
        <v>195</v>
      </c>
      <c r="C86" s="124"/>
      <c r="D86" s="134">
        <v>4</v>
      </c>
      <c r="E86" s="116">
        <f t="shared" si="4"/>
        <v>0</v>
      </c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x14ac:dyDescent="0.2">
      <c r="A87" s="12"/>
      <c r="B87" s="109" t="s">
        <v>194</v>
      </c>
      <c r="C87" s="108"/>
      <c r="D87" s="131">
        <v>50</v>
      </c>
      <c r="E87" s="116">
        <f t="shared" si="4"/>
        <v>0</v>
      </c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x14ac:dyDescent="0.2">
      <c r="A88" s="12"/>
      <c r="B88" s="109" t="s">
        <v>222</v>
      </c>
      <c r="C88" s="108"/>
      <c r="D88" s="131">
        <v>5</v>
      </c>
      <c r="E88" s="116">
        <f t="shared" si="4"/>
        <v>0</v>
      </c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x14ac:dyDescent="0.2">
      <c r="A89" s="12"/>
      <c r="B89" s="109" t="s">
        <v>193</v>
      </c>
      <c r="C89" s="108"/>
      <c r="D89" s="131">
        <v>44</v>
      </c>
      <c r="E89" s="116">
        <f t="shared" si="4"/>
        <v>0</v>
      </c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x14ac:dyDescent="0.2">
      <c r="A90" s="12"/>
      <c r="B90" s="109" t="s">
        <v>102</v>
      </c>
      <c r="C90" s="108"/>
      <c r="D90" s="131">
        <v>15</v>
      </c>
      <c r="E90" s="116">
        <f t="shared" si="4"/>
        <v>0</v>
      </c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x14ac:dyDescent="0.2">
      <c r="A91" s="12"/>
      <c r="B91" s="111" t="s">
        <v>192</v>
      </c>
      <c r="C91" s="124"/>
      <c r="D91" s="134">
        <v>4</v>
      </c>
      <c r="E91" s="116">
        <f t="shared" si="4"/>
        <v>0</v>
      </c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x14ac:dyDescent="0.2">
      <c r="A92" s="12"/>
      <c r="B92" s="111" t="s">
        <v>191</v>
      </c>
      <c r="C92" s="124"/>
      <c r="D92" s="134">
        <v>4</v>
      </c>
      <c r="E92" s="116">
        <f t="shared" si="4"/>
        <v>0</v>
      </c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x14ac:dyDescent="0.2">
      <c r="A93" s="12"/>
      <c r="B93" s="111" t="s">
        <v>190</v>
      </c>
      <c r="C93" s="124"/>
      <c r="D93" s="134">
        <v>4</v>
      </c>
      <c r="E93" s="116">
        <f t="shared" si="4"/>
        <v>0</v>
      </c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x14ac:dyDescent="0.2">
      <c r="A94" s="12"/>
      <c r="B94" s="111" t="s">
        <v>189</v>
      </c>
      <c r="C94" s="124"/>
      <c r="D94" s="134">
        <v>4</v>
      </c>
      <c r="E94" s="116">
        <f t="shared" si="4"/>
        <v>0</v>
      </c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x14ac:dyDescent="0.2">
      <c r="A95" s="12"/>
      <c r="B95" s="109" t="s">
        <v>188</v>
      </c>
      <c r="C95" s="108"/>
      <c r="D95" s="131">
        <v>2</v>
      </c>
      <c r="E95" s="116">
        <f t="shared" si="4"/>
        <v>0</v>
      </c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x14ac:dyDescent="0.2">
      <c r="A96" s="12"/>
      <c r="B96" s="111" t="s">
        <v>187</v>
      </c>
      <c r="C96" s="124"/>
      <c r="D96" s="134">
        <v>4</v>
      </c>
      <c r="E96" s="116">
        <f t="shared" si="4"/>
        <v>0</v>
      </c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x14ac:dyDescent="0.2">
      <c r="A97" s="12"/>
      <c r="B97" s="111" t="s">
        <v>232</v>
      </c>
      <c r="C97" s="124"/>
      <c r="D97" s="134">
        <v>40</v>
      </c>
      <c r="E97" s="116">
        <f t="shared" si="4"/>
        <v>0</v>
      </c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x14ac:dyDescent="0.2">
      <c r="A98" s="12"/>
      <c r="B98" s="111" t="s">
        <v>186</v>
      </c>
      <c r="C98" s="124"/>
      <c r="D98" s="134">
        <v>2</v>
      </c>
      <c r="E98" s="116">
        <f t="shared" si="4"/>
        <v>0</v>
      </c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x14ac:dyDescent="0.2">
      <c r="A99" s="12"/>
      <c r="B99" s="111" t="s">
        <v>185</v>
      </c>
      <c r="C99" s="124"/>
      <c r="D99" s="134">
        <v>2</v>
      </c>
      <c r="E99" s="116">
        <f t="shared" si="4"/>
        <v>0</v>
      </c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x14ac:dyDescent="0.2">
      <c r="A100" s="12"/>
      <c r="B100" s="111" t="s">
        <v>233</v>
      </c>
      <c r="C100" s="124"/>
      <c r="D100" s="134">
        <v>1</v>
      </c>
      <c r="E100" s="116">
        <f t="shared" si="4"/>
        <v>0</v>
      </c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x14ac:dyDescent="0.2">
      <c r="A101" s="12"/>
      <c r="B101" s="111" t="s">
        <v>184</v>
      </c>
      <c r="C101" s="124"/>
      <c r="D101" s="134">
        <v>4</v>
      </c>
      <c r="E101" s="116">
        <f t="shared" si="4"/>
        <v>0</v>
      </c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x14ac:dyDescent="0.2">
      <c r="A102" s="12"/>
      <c r="B102" s="111" t="s">
        <v>183</v>
      </c>
      <c r="C102" s="124"/>
      <c r="D102" s="134">
        <v>2</v>
      </c>
      <c r="E102" s="116">
        <f t="shared" si="4"/>
        <v>0</v>
      </c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x14ac:dyDescent="0.2">
      <c r="A103" s="12"/>
      <c r="B103" s="111" t="s">
        <v>182</v>
      </c>
      <c r="C103" s="124"/>
      <c r="D103" s="134">
        <v>8</v>
      </c>
      <c r="E103" s="116">
        <f t="shared" si="4"/>
        <v>0</v>
      </c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x14ac:dyDescent="0.2">
      <c r="A104" s="12"/>
      <c r="B104" s="109" t="s">
        <v>162</v>
      </c>
      <c r="C104" s="108"/>
      <c r="D104" s="131">
        <v>6</v>
      </c>
      <c r="E104" s="116">
        <f t="shared" si="4"/>
        <v>0</v>
      </c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x14ac:dyDescent="0.2">
      <c r="A105" s="12"/>
      <c r="B105" s="109" t="s">
        <v>101</v>
      </c>
      <c r="C105" s="108"/>
      <c r="D105" s="131">
        <v>2</v>
      </c>
      <c r="E105" s="116">
        <f t="shared" si="4"/>
        <v>0</v>
      </c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x14ac:dyDescent="0.2">
      <c r="A106" s="12"/>
      <c r="B106" s="111" t="s">
        <v>181</v>
      </c>
      <c r="C106" s="124"/>
      <c r="D106" s="134">
        <v>10</v>
      </c>
      <c r="E106" s="116">
        <f t="shared" si="4"/>
        <v>0</v>
      </c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x14ac:dyDescent="0.2">
      <c r="A107" s="12"/>
      <c r="B107" s="109" t="s">
        <v>103</v>
      </c>
      <c r="C107" s="108"/>
      <c r="D107" s="131">
        <v>12</v>
      </c>
      <c r="E107" s="116">
        <f t="shared" si="4"/>
        <v>0</v>
      </c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x14ac:dyDescent="0.2">
      <c r="A108" s="12"/>
      <c r="B108" s="111" t="s">
        <v>180</v>
      </c>
      <c r="C108" s="124"/>
      <c r="D108" s="134">
        <v>4</v>
      </c>
      <c r="E108" s="116">
        <f t="shared" si="4"/>
        <v>0</v>
      </c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x14ac:dyDescent="0.2">
      <c r="A109" s="12"/>
      <c r="B109" s="109" t="s">
        <v>79</v>
      </c>
      <c r="C109" s="122"/>
      <c r="D109" s="131"/>
      <c r="E109" s="116">
        <f t="shared" si="4"/>
        <v>0</v>
      </c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x14ac:dyDescent="0.2">
      <c r="A110" s="12"/>
      <c r="B110" s="57" t="s">
        <v>80</v>
      </c>
      <c r="C110" s="123"/>
      <c r="D110" s="132"/>
      <c r="E110" s="117">
        <f>SUM(E75:E108)</f>
        <v>0</v>
      </c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x14ac:dyDescent="0.2">
      <c r="A111" s="12"/>
      <c r="B111" s="33"/>
      <c r="C111" s="118"/>
      <c r="D111" s="133"/>
      <c r="E111" s="118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x14ac:dyDescent="0.2">
      <c r="A112" s="12"/>
      <c r="B112" s="104" t="s">
        <v>104</v>
      </c>
      <c r="C112" s="115"/>
      <c r="D112" s="130" t="s">
        <v>73</v>
      </c>
      <c r="E112" s="115" t="s">
        <v>74</v>
      </c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x14ac:dyDescent="0.2">
      <c r="A113" s="12"/>
      <c r="B113" s="105" t="s">
        <v>205</v>
      </c>
      <c r="C113" s="125"/>
      <c r="D113" s="135">
        <v>30</v>
      </c>
      <c r="E113" s="119">
        <f t="shared" ref="E113:E130" si="5">D113*C113</f>
        <v>0</v>
      </c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x14ac:dyDescent="0.2">
      <c r="A114" s="12"/>
      <c r="B114" s="105" t="s">
        <v>206</v>
      </c>
      <c r="C114" s="125"/>
      <c r="D114" s="135">
        <v>12</v>
      </c>
      <c r="E114" s="119">
        <f t="shared" si="5"/>
        <v>0</v>
      </c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x14ac:dyDescent="0.2">
      <c r="A115" s="12"/>
      <c r="B115" s="105" t="s">
        <v>207</v>
      </c>
      <c r="C115" s="125"/>
      <c r="D115" s="135">
        <v>10</v>
      </c>
      <c r="E115" s="119">
        <f t="shared" si="5"/>
        <v>0</v>
      </c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x14ac:dyDescent="0.2">
      <c r="A116" s="12"/>
      <c r="B116" s="105" t="s">
        <v>208</v>
      </c>
      <c r="C116" s="125"/>
      <c r="D116" s="135">
        <v>12</v>
      </c>
      <c r="E116" s="119">
        <f t="shared" si="5"/>
        <v>0</v>
      </c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x14ac:dyDescent="0.2">
      <c r="A117" s="12"/>
      <c r="B117" s="105" t="s">
        <v>209</v>
      </c>
      <c r="C117" s="125"/>
      <c r="D117" s="135">
        <v>30</v>
      </c>
      <c r="E117" s="119">
        <f t="shared" si="5"/>
        <v>0</v>
      </c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x14ac:dyDescent="0.2">
      <c r="A118" s="12"/>
      <c r="B118" s="105" t="s">
        <v>210</v>
      </c>
      <c r="C118" s="125"/>
      <c r="D118" s="135">
        <v>50</v>
      </c>
      <c r="E118" s="119">
        <f t="shared" si="5"/>
        <v>0</v>
      </c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x14ac:dyDescent="0.2">
      <c r="A119" s="12"/>
      <c r="B119" s="105" t="s">
        <v>211</v>
      </c>
      <c r="C119" s="125"/>
      <c r="D119" s="135">
        <v>25</v>
      </c>
      <c r="E119" s="119">
        <f t="shared" si="5"/>
        <v>0</v>
      </c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x14ac:dyDescent="0.2">
      <c r="A120" s="12"/>
      <c r="B120" s="105" t="s">
        <v>212</v>
      </c>
      <c r="C120" s="125"/>
      <c r="D120" s="135">
        <v>12</v>
      </c>
      <c r="E120" s="119">
        <f t="shared" si="5"/>
        <v>0</v>
      </c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x14ac:dyDescent="0.2">
      <c r="A121" s="12"/>
      <c r="B121" s="105" t="s">
        <v>213</v>
      </c>
      <c r="C121" s="125"/>
      <c r="D121" s="135">
        <v>30</v>
      </c>
      <c r="E121" s="119">
        <f t="shared" si="5"/>
        <v>0</v>
      </c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x14ac:dyDescent="0.2">
      <c r="A122" s="12"/>
      <c r="B122" s="105" t="s">
        <v>214</v>
      </c>
      <c r="C122" s="125"/>
      <c r="D122" s="135">
        <v>12</v>
      </c>
      <c r="E122" s="119">
        <f t="shared" si="5"/>
        <v>0</v>
      </c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x14ac:dyDescent="0.2">
      <c r="A123" s="12"/>
      <c r="B123" s="105" t="s">
        <v>215</v>
      </c>
      <c r="C123" s="125"/>
      <c r="D123" s="135">
        <v>40</v>
      </c>
      <c r="E123" s="119">
        <f t="shared" si="5"/>
        <v>0</v>
      </c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x14ac:dyDescent="0.2">
      <c r="A124" s="12"/>
      <c r="B124" s="105" t="s">
        <v>216</v>
      </c>
      <c r="C124" s="125"/>
      <c r="D124" s="135">
        <v>25</v>
      </c>
      <c r="E124" s="119">
        <f t="shared" si="5"/>
        <v>0</v>
      </c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x14ac:dyDescent="0.2">
      <c r="A125" s="12"/>
      <c r="B125" s="105" t="s">
        <v>240</v>
      </c>
      <c r="C125" s="125"/>
      <c r="D125" s="135">
        <v>12</v>
      </c>
      <c r="E125" s="119">
        <f t="shared" si="5"/>
        <v>0</v>
      </c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x14ac:dyDescent="0.2">
      <c r="A126" s="12"/>
      <c r="B126" s="105" t="s">
        <v>217</v>
      </c>
      <c r="C126" s="125"/>
      <c r="D126" s="135">
        <v>24</v>
      </c>
      <c r="E126" s="119">
        <f t="shared" si="5"/>
        <v>0</v>
      </c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x14ac:dyDescent="0.2">
      <c r="A127" s="12"/>
      <c r="B127" s="105" t="s">
        <v>218</v>
      </c>
      <c r="C127" s="125"/>
      <c r="D127" s="135">
        <v>12</v>
      </c>
      <c r="E127" s="119">
        <f t="shared" si="5"/>
        <v>0</v>
      </c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x14ac:dyDescent="0.2">
      <c r="A128" s="12"/>
      <c r="B128" s="105" t="s">
        <v>219</v>
      </c>
      <c r="C128" s="125"/>
      <c r="D128" s="135">
        <v>12</v>
      </c>
      <c r="E128" s="119">
        <f t="shared" si="5"/>
        <v>0</v>
      </c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x14ac:dyDescent="0.2">
      <c r="A129" s="12"/>
      <c r="B129" s="105" t="s">
        <v>220</v>
      </c>
      <c r="C129" s="125"/>
      <c r="D129" s="135">
        <v>4</v>
      </c>
      <c r="E129" s="119">
        <f t="shared" si="5"/>
        <v>0</v>
      </c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x14ac:dyDescent="0.2">
      <c r="A130" s="12"/>
      <c r="B130" s="105" t="s">
        <v>221</v>
      </c>
      <c r="C130" s="125"/>
      <c r="D130" s="135">
        <v>2</v>
      </c>
      <c r="E130" s="119">
        <f t="shared" si="5"/>
        <v>0</v>
      </c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x14ac:dyDescent="0.2">
      <c r="A131" s="12"/>
      <c r="B131" s="105" t="s">
        <v>79</v>
      </c>
      <c r="C131" s="125"/>
      <c r="D131" s="135"/>
      <c r="E131" s="119">
        <f>(C131*D131)</f>
        <v>0</v>
      </c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x14ac:dyDescent="0.2">
      <c r="A132" s="12"/>
      <c r="B132" s="57" t="s">
        <v>80</v>
      </c>
      <c r="C132" s="123"/>
      <c r="D132" s="132"/>
      <c r="E132" s="117">
        <f>SUM(E113:E131)</f>
        <v>0</v>
      </c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x14ac:dyDescent="0.2">
      <c r="A133" s="12"/>
      <c r="B133" s="33"/>
      <c r="C133" s="118"/>
      <c r="D133" s="133"/>
      <c r="E133" s="118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x14ac:dyDescent="0.2">
      <c r="A134" s="12"/>
      <c r="B134" s="12"/>
      <c r="C134" s="120"/>
      <c r="D134" s="136"/>
      <c r="E134" s="120"/>
      <c r="F134" s="12"/>
      <c r="G134" s="98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ht="21" x14ac:dyDescent="0.2">
      <c r="A135" s="12"/>
      <c r="B135" s="23" t="s">
        <v>105</v>
      </c>
      <c r="C135" s="126"/>
      <c r="D135" s="206">
        <f>+E132+E110+E72+E65+E51+E31+E19+E13</f>
        <v>0</v>
      </c>
      <c r="E135" s="206"/>
      <c r="F135" s="12"/>
      <c r="G135" s="98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x14ac:dyDescent="0.2">
      <c r="A136" s="1"/>
      <c r="B136" s="12"/>
      <c r="C136" s="120"/>
      <c r="D136" s="136"/>
      <c r="E136" s="120"/>
      <c r="F136" s="1"/>
      <c r="G136" s="98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x14ac:dyDescent="0.2">
      <c r="A137" s="12"/>
      <c r="B137" s="12"/>
      <c r="C137" s="120"/>
      <c r="D137" s="136"/>
      <c r="E137" s="114"/>
      <c r="F137" s="12"/>
      <c r="G137" s="99"/>
      <c r="H137" s="12"/>
      <c r="I137" s="100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x14ac:dyDescent="0.2">
      <c r="A138" s="12"/>
      <c r="B138" s="12"/>
      <c r="C138" s="120"/>
      <c r="D138" s="136"/>
      <c r="E138" s="114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x14ac:dyDescent="0.2">
      <c r="A139" s="12"/>
      <c r="B139" s="12"/>
      <c r="C139" s="120"/>
      <c r="D139" s="136"/>
      <c r="E139" s="114"/>
      <c r="F139" s="12"/>
      <c r="G139" s="12"/>
      <c r="H139" s="100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 x14ac:dyDescent="0.2">
      <c r="A140" s="12"/>
      <c r="B140" s="12"/>
      <c r="C140" s="120"/>
      <c r="D140" s="136"/>
      <c r="E140" s="114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x14ac:dyDescent="0.2">
      <c r="A141" s="12"/>
      <c r="B141" s="12"/>
      <c r="C141" s="120"/>
      <c r="D141" s="136"/>
      <c r="E141" s="114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x14ac:dyDescent="0.2">
      <c r="A142" s="12"/>
      <c r="B142" s="12"/>
      <c r="C142" s="120"/>
      <c r="D142" s="136"/>
      <c r="E142" s="114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x14ac:dyDescent="0.2">
      <c r="A143" s="12"/>
      <c r="B143" s="12"/>
      <c r="C143" s="120"/>
      <c r="D143" s="136"/>
      <c r="E143" s="114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x14ac:dyDescent="0.2">
      <c r="A144" s="12"/>
      <c r="B144" s="12"/>
      <c r="C144" s="120"/>
      <c r="D144" s="136"/>
      <c r="E144" s="114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x14ac:dyDescent="0.2">
      <c r="A145" s="12"/>
      <c r="B145" s="12"/>
      <c r="C145" s="120"/>
      <c r="D145" s="136"/>
      <c r="E145" s="114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x14ac:dyDescent="0.2">
      <c r="A146" s="12"/>
      <c r="B146" s="12"/>
      <c r="C146" s="120"/>
      <c r="D146" s="136"/>
      <c r="E146" s="114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x14ac:dyDescent="0.2">
      <c r="A147" s="12"/>
      <c r="B147" s="12"/>
      <c r="C147" s="120"/>
      <c r="D147" s="136"/>
      <c r="E147" s="114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x14ac:dyDescent="0.2">
      <c r="A148" s="12"/>
      <c r="B148" s="12"/>
      <c r="C148" s="120"/>
      <c r="D148" s="136"/>
      <c r="E148" s="114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x14ac:dyDescent="0.2">
      <c r="A149" s="12"/>
      <c r="B149" s="12"/>
      <c r="C149" s="120"/>
      <c r="D149" s="136"/>
      <c r="E149" s="114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x14ac:dyDescent="0.2">
      <c r="A150" s="12"/>
      <c r="B150" s="12"/>
      <c r="C150" s="120"/>
      <c r="D150" s="136"/>
      <c r="E150" s="114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x14ac:dyDescent="0.2">
      <c r="A151" s="12"/>
      <c r="B151" s="12"/>
      <c r="C151" s="120"/>
      <c r="D151" s="136"/>
      <c r="E151" s="114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 x14ac:dyDescent="0.2">
      <c r="A152" s="12"/>
      <c r="B152" s="12"/>
      <c r="C152" s="120"/>
      <c r="D152" s="136"/>
      <c r="E152" s="114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x14ac:dyDescent="0.2">
      <c r="A153" s="12"/>
      <c r="B153" s="12"/>
      <c r="C153" s="120"/>
      <c r="D153" s="136"/>
      <c r="E153" s="114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x14ac:dyDescent="0.2">
      <c r="A154" s="12"/>
      <c r="B154" s="12"/>
      <c r="C154" s="120"/>
      <c r="D154" s="136"/>
      <c r="E154" s="114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x14ac:dyDescent="0.2">
      <c r="A155" s="12"/>
      <c r="B155" s="12"/>
      <c r="C155" s="120"/>
      <c r="D155" s="136"/>
      <c r="E155" s="114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x14ac:dyDescent="0.2">
      <c r="A156" s="12"/>
      <c r="B156" s="12"/>
      <c r="C156" s="120"/>
      <c r="D156" s="136"/>
      <c r="E156" s="114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x14ac:dyDescent="0.2">
      <c r="A157" s="12"/>
      <c r="B157" s="12"/>
      <c r="C157" s="120"/>
      <c r="D157" s="136"/>
      <c r="E157" s="114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x14ac:dyDescent="0.2">
      <c r="A158" s="12"/>
      <c r="B158" s="12"/>
      <c r="C158" s="120"/>
      <c r="D158" s="136"/>
      <c r="E158" s="114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 x14ac:dyDescent="0.2">
      <c r="A159" s="12"/>
      <c r="B159" s="12"/>
      <c r="C159" s="120"/>
      <c r="D159" s="136"/>
      <c r="E159" s="114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 x14ac:dyDescent="0.2">
      <c r="A160" s="12"/>
      <c r="B160" s="12"/>
      <c r="C160" s="120"/>
      <c r="D160" s="136"/>
      <c r="E160" s="114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x14ac:dyDescent="0.2">
      <c r="A161" s="12"/>
      <c r="B161" s="12"/>
      <c r="C161" s="120"/>
      <c r="D161" s="136"/>
      <c r="E161" s="114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x14ac:dyDescent="0.2">
      <c r="A162" s="12"/>
      <c r="B162" s="12"/>
      <c r="C162" s="120"/>
      <c r="D162" s="136"/>
      <c r="E162" s="114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x14ac:dyDescent="0.2">
      <c r="A163" s="12"/>
      <c r="B163" s="12"/>
      <c r="C163" s="120"/>
      <c r="D163" s="136"/>
      <c r="E163" s="114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x14ac:dyDescent="0.2">
      <c r="A164" s="12"/>
      <c r="B164" s="12"/>
      <c r="C164" s="120"/>
      <c r="D164" s="136"/>
      <c r="E164" s="114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x14ac:dyDescent="0.2">
      <c r="A165" s="12"/>
      <c r="B165" s="12"/>
      <c r="C165" s="120"/>
      <c r="D165" s="136"/>
      <c r="E165" s="114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x14ac:dyDescent="0.2">
      <c r="A166" s="12"/>
      <c r="B166" s="12"/>
      <c r="C166" s="120"/>
      <c r="D166" s="136"/>
      <c r="E166" s="114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x14ac:dyDescent="0.2">
      <c r="A167" s="12"/>
      <c r="B167" s="12"/>
      <c r="C167" s="120"/>
      <c r="D167" s="136"/>
      <c r="E167" s="114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x14ac:dyDescent="0.2">
      <c r="A168" s="12"/>
      <c r="B168" s="12"/>
      <c r="C168" s="120"/>
      <c r="D168" s="136"/>
      <c r="E168" s="114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x14ac:dyDescent="0.2">
      <c r="A169" s="12"/>
      <c r="B169" s="12"/>
      <c r="C169" s="120"/>
      <c r="D169" s="136"/>
      <c r="E169" s="114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x14ac:dyDescent="0.2">
      <c r="A170" s="12"/>
      <c r="B170" s="12"/>
      <c r="C170" s="120"/>
      <c r="D170" s="136"/>
      <c r="E170" s="114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x14ac:dyDescent="0.2">
      <c r="A171" s="12"/>
      <c r="B171" s="12"/>
      <c r="C171" s="120"/>
      <c r="D171" s="136"/>
      <c r="E171" s="114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x14ac:dyDescent="0.2">
      <c r="A172" s="12"/>
      <c r="B172" s="12"/>
      <c r="C172" s="120"/>
      <c r="D172" s="136"/>
      <c r="E172" s="114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x14ac:dyDescent="0.2">
      <c r="A173" s="12"/>
      <c r="B173" s="12"/>
      <c r="C173" s="120"/>
      <c r="D173" s="136"/>
      <c r="E173" s="114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x14ac:dyDescent="0.2">
      <c r="A174" s="12"/>
      <c r="B174" s="12"/>
      <c r="C174" s="120"/>
      <c r="D174" s="136"/>
      <c r="E174" s="114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x14ac:dyDescent="0.2">
      <c r="A175" s="12"/>
      <c r="B175" s="12"/>
      <c r="C175" s="120"/>
      <c r="D175" s="136"/>
      <c r="E175" s="114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x14ac:dyDescent="0.2">
      <c r="A176" s="12"/>
      <c r="B176" s="12"/>
      <c r="C176" s="120"/>
      <c r="D176" s="136"/>
      <c r="E176" s="114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x14ac:dyDescent="0.2">
      <c r="A177" s="12"/>
      <c r="B177" s="12"/>
      <c r="C177" s="120"/>
      <c r="D177" s="136"/>
      <c r="E177" s="114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x14ac:dyDescent="0.2">
      <c r="A178" s="12"/>
      <c r="B178" s="12"/>
      <c r="C178" s="120"/>
      <c r="D178" s="136"/>
      <c r="E178" s="114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x14ac:dyDescent="0.2">
      <c r="A179" s="12"/>
      <c r="B179" s="12"/>
      <c r="C179" s="120"/>
      <c r="D179" s="136"/>
      <c r="E179" s="114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x14ac:dyDescent="0.2">
      <c r="A180" s="12"/>
      <c r="B180" s="12"/>
      <c r="C180" s="120"/>
      <c r="D180" s="136"/>
      <c r="E180" s="114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x14ac:dyDescent="0.2">
      <c r="A181" s="12"/>
      <c r="B181" s="12"/>
      <c r="C181" s="120"/>
      <c r="D181" s="136"/>
      <c r="E181" s="114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x14ac:dyDescent="0.2">
      <c r="A182" s="12"/>
      <c r="B182" s="12"/>
      <c r="C182" s="120"/>
      <c r="D182" s="136"/>
      <c r="E182" s="114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x14ac:dyDescent="0.2">
      <c r="A183" s="12"/>
      <c r="B183" s="12"/>
      <c r="C183" s="120"/>
      <c r="D183" s="136"/>
      <c r="E183" s="114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x14ac:dyDescent="0.2">
      <c r="A184" s="12"/>
      <c r="B184" s="12"/>
      <c r="C184" s="120"/>
      <c r="D184" s="136"/>
      <c r="E184" s="114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x14ac:dyDescent="0.2">
      <c r="A185" s="12"/>
      <c r="B185" s="12"/>
      <c r="C185" s="120"/>
      <c r="D185" s="136"/>
      <c r="E185" s="114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x14ac:dyDescent="0.2">
      <c r="A186" s="12"/>
      <c r="B186" s="12"/>
      <c r="C186" s="120"/>
      <c r="D186" s="136"/>
      <c r="E186" s="114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x14ac:dyDescent="0.2">
      <c r="A187" s="12"/>
      <c r="B187" s="12"/>
      <c r="C187" s="120"/>
      <c r="D187" s="136"/>
      <c r="E187" s="114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x14ac:dyDescent="0.2">
      <c r="A188" s="12"/>
      <c r="B188" s="12"/>
      <c r="C188" s="120"/>
      <c r="D188" s="136"/>
      <c r="E188" s="114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x14ac:dyDescent="0.2">
      <c r="A189" s="12"/>
      <c r="B189" s="12"/>
      <c r="C189" s="120"/>
      <c r="D189" s="136"/>
      <c r="E189" s="114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x14ac:dyDescent="0.2">
      <c r="A190" s="12"/>
      <c r="B190" s="12"/>
      <c r="C190" s="120"/>
      <c r="D190" s="136"/>
      <c r="E190" s="114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x14ac:dyDescent="0.2">
      <c r="A191" s="12"/>
      <c r="B191" s="12"/>
      <c r="C191" s="120"/>
      <c r="D191" s="136"/>
      <c r="E191" s="114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x14ac:dyDescent="0.2">
      <c r="A192" s="12"/>
      <c r="B192" s="12"/>
      <c r="C192" s="120"/>
      <c r="D192" s="136"/>
      <c r="E192" s="114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x14ac:dyDescent="0.2">
      <c r="A193" s="12"/>
      <c r="B193" s="12"/>
      <c r="C193" s="120"/>
      <c r="D193" s="136"/>
      <c r="E193" s="114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x14ac:dyDescent="0.2">
      <c r="A194" s="12"/>
      <c r="B194" s="12"/>
      <c r="C194" s="120"/>
      <c r="D194" s="136"/>
      <c r="E194" s="114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x14ac:dyDescent="0.2">
      <c r="A195" s="12"/>
      <c r="B195" s="12"/>
      <c r="C195" s="120"/>
      <c r="D195" s="136"/>
      <c r="E195" s="114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x14ac:dyDescent="0.2">
      <c r="A196" s="12"/>
      <c r="B196" s="12"/>
      <c r="C196" s="120"/>
      <c r="D196" s="136"/>
      <c r="E196" s="114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x14ac:dyDescent="0.2">
      <c r="A197" s="12"/>
      <c r="B197" s="12"/>
      <c r="C197" s="120"/>
      <c r="D197" s="136"/>
      <c r="E197" s="114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x14ac:dyDescent="0.2">
      <c r="A198" s="12"/>
      <c r="B198" s="12"/>
      <c r="C198" s="120"/>
      <c r="D198" s="136"/>
      <c r="E198" s="114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x14ac:dyDescent="0.2">
      <c r="A199" s="12"/>
      <c r="B199" s="12"/>
      <c r="C199" s="120"/>
      <c r="D199" s="136"/>
      <c r="E199" s="114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x14ac:dyDescent="0.2">
      <c r="A200" s="12"/>
      <c r="B200" s="12"/>
      <c r="C200" s="120"/>
      <c r="D200" s="136"/>
      <c r="E200" s="114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x14ac:dyDescent="0.2">
      <c r="A201" s="12"/>
      <c r="B201" s="12"/>
      <c r="C201" s="120"/>
      <c r="D201" s="136"/>
      <c r="E201" s="114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x14ac:dyDescent="0.2">
      <c r="A202" s="12"/>
      <c r="B202" s="12"/>
      <c r="C202" s="120"/>
      <c r="D202" s="136"/>
      <c r="E202" s="114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x14ac:dyDescent="0.2">
      <c r="A203" s="12"/>
      <c r="B203" s="12"/>
      <c r="C203" s="120"/>
      <c r="D203" s="136"/>
      <c r="E203" s="114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x14ac:dyDescent="0.2">
      <c r="A204" s="12"/>
      <c r="B204" s="12"/>
      <c r="C204" s="120"/>
      <c r="D204" s="136"/>
      <c r="E204" s="114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x14ac:dyDescent="0.2">
      <c r="A205" s="12"/>
      <c r="B205" s="12"/>
      <c r="C205" s="120"/>
      <c r="D205" s="136"/>
      <c r="E205" s="114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x14ac:dyDescent="0.2">
      <c r="A206" s="12"/>
      <c r="B206" s="12"/>
      <c r="C206" s="120"/>
      <c r="D206" s="136"/>
      <c r="E206" s="114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x14ac:dyDescent="0.2">
      <c r="A207" s="12"/>
      <c r="B207" s="12"/>
      <c r="C207" s="120"/>
      <c r="D207" s="136"/>
      <c r="E207" s="114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x14ac:dyDescent="0.2">
      <c r="A208" s="12"/>
      <c r="B208" s="12"/>
      <c r="C208" s="120"/>
      <c r="D208" s="136"/>
      <c r="E208" s="114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x14ac:dyDescent="0.2">
      <c r="A209" s="12"/>
      <c r="B209" s="12"/>
      <c r="C209" s="120"/>
      <c r="D209" s="136"/>
      <c r="E209" s="114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x14ac:dyDescent="0.2">
      <c r="A210" s="12"/>
      <c r="B210" s="12"/>
      <c r="C210" s="120"/>
      <c r="D210" s="136"/>
      <c r="E210" s="114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x14ac:dyDescent="0.2">
      <c r="A211" s="12"/>
      <c r="B211" s="12"/>
      <c r="C211" s="120"/>
      <c r="D211" s="136"/>
      <c r="E211" s="114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x14ac:dyDescent="0.2">
      <c r="A212" s="12"/>
      <c r="B212" s="12"/>
      <c r="C212" s="120"/>
      <c r="D212" s="136"/>
      <c r="E212" s="114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x14ac:dyDescent="0.2">
      <c r="A213" s="12"/>
      <c r="B213" s="12"/>
      <c r="C213" s="120"/>
      <c r="D213" s="136"/>
      <c r="E213" s="114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x14ac:dyDescent="0.2">
      <c r="A214" s="12"/>
      <c r="B214" s="12"/>
      <c r="C214" s="120"/>
      <c r="D214" s="136"/>
      <c r="E214" s="114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x14ac:dyDescent="0.2">
      <c r="A215" s="12"/>
      <c r="B215" s="12"/>
      <c r="C215" s="120"/>
      <c r="D215" s="136"/>
      <c r="E215" s="114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x14ac:dyDescent="0.2">
      <c r="A216" s="12"/>
      <c r="B216" s="12"/>
      <c r="C216" s="120"/>
      <c r="D216" s="136"/>
      <c r="E216" s="114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x14ac:dyDescent="0.2">
      <c r="A217" s="12"/>
      <c r="B217" s="12"/>
      <c r="C217" s="120"/>
      <c r="D217" s="136"/>
      <c r="E217" s="114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x14ac:dyDescent="0.2">
      <c r="A218" s="12"/>
      <c r="B218" s="12"/>
      <c r="C218" s="120"/>
      <c r="D218" s="136"/>
      <c r="E218" s="114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x14ac:dyDescent="0.2">
      <c r="A219" s="12"/>
      <c r="B219" s="12"/>
      <c r="C219" s="120"/>
      <c r="D219" s="136"/>
      <c r="E219" s="114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x14ac:dyDescent="0.2">
      <c r="A220" s="12"/>
      <c r="B220" s="12"/>
      <c r="C220" s="120"/>
      <c r="D220" s="136"/>
      <c r="E220" s="114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x14ac:dyDescent="0.2">
      <c r="A221" s="12"/>
      <c r="B221" s="12"/>
      <c r="C221" s="120"/>
      <c r="D221" s="136"/>
      <c r="E221" s="114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x14ac:dyDescent="0.2">
      <c r="A222" s="12"/>
      <c r="B222" s="12"/>
      <c r="C222" s="120"/>
      <c r="D222" s="136"/>
      <c r="E222" s="114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x14ac:dyDescent="0.2">
      <c r="A223" s="12"/>
      <c r="B223" s="12"/>
      <c r="C223" s="120"/>
      <c r="D223" s="136"/>
      <c r="E223" s="114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x14ac:dyDescent="0.2">
      <c r="A224" s="12"/>
      <c r="B224" s="12"/>
      <c r="C224" s="120"/>
      <c r="D224" s="136"/>
      <c r="E224" s="114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 x14ac:dyDescent="0.2">
      <c r="A225" s="12"/>
      <c r="B225" s="12"/>
      <c r="C225" s="120"/>
      <c r="D225" s="136"/>
      <c r="E225" s="114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 x14ac:dyDescent="0.2">
      <c r="A226" s="12"/>
      <c r="B226" s="12"/>
      <c r="C226" s="120"/>
      <c r="D226" s="136"/>
      <c r="E226" s="114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 x14ac:dyDescent="0.2">
      <c r="A227" s="12"/>
      <c r="B227" s="12"/>
      <c r="C227" s="120"/>
      <c r="D227" s="136"/>
      <c r="E227" s="114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1:26" x14ac:dyDescent="0.2">
      <c r="A228" s="12"/>
      <c r="B228" s="12"/>
      <c r="C228" s="120"/>
      <c r="D228" s="136"/>
      <c r="E228" s="114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 x14ac:dyDescent="0.2">
      <c r="A229" s="12"/>
      <c r="B229" s="12"/>
      <c r="C229" s="120"/>
      <c r="D229" s="136"/>
      <c r="E229" s="114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 x14ac:dyDescent="0.2">
      <c r="A230" s="12"/>
      <c r="B230" s="12"/>
      <c r="C230" s="120"/>
      <c r="D230" s="136"/>
      <c r="E230" s="114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1:26" x14ac:dyDescent="0.2">
      <c r="A231" s="12"/>
      <c r="B231" s="12"/>
      <c r="C231" s="120"/>
      <c r="D231" s="136"/>
      <c r="E231" s="114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 x14ac:dyDescent="0.2">
      <c r="A232" s="12"/>
      <c r="B232" s="12"/>
      <c r="C232" s="120"/>
      <c r="D232" s="136"/>
      <c r="E232" s="114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1:26" x14ac:dyDescent="0.2">
      <c r="A233" s="12"/>
      <c r="B233" s="12"/>
      <c r="C233" s="120"/>
      <c r="D233" s="136"/>
      <c r="E233" s="114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1:26" x14ac:dyDescent="0.2">
      <c r="A234" s="12"/>
      <c r="B234" s="12"/>
      <c r="C234" s="120"/>
      <c r="D234" s="136"/>
      <c r="E234" s="114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 x14ac:dyDescent="0.2">
      <c r="A235" s="12"/>
      <c r="B235" s="12"/>
      <c r="C235" s="120"/>
      <c r="D235" s="136"/>
      <c r="E235" s="114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1:26" x14ac:dyDescent="0.2">
      <c r="A236" s="12"/>
      <c r="B236" s="12"/>
      <c r="C236" s="120"/>
      <c r="D236" s="136"/>
      <c r="E236" s="114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1:26" x14ac:dyDescent="0.2">
      <c r="A237" s="12"/>
      <c r="B237" s="12"/>
      <c r="C237" s="120"/>
      <c r="D237" s="136"/>
      <c r="E237" s="114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1:26" x14ac:dyDescent="0.2">
      <c r="A238" s="12"/>
      <c r="B238" s="12"/>
      <c r="C238" s="120"/>
      <c r="D238" s="136"/>
      <c r="E238" s="114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1:26" x14ac:dyDescent="0.2">
      <c r="A239" s="12"/>
      <c r="B239" s="12"/>
      <c r="C239" s="120"/>
      <c r="D239" s="136"/>
      <c r="E239" s="114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1:26" x14ac:dyDescent="0.2">
      <c r="A240" s="12"/>
      <c r="B240" s="12"/>
      <c r="C240" s="120"/>
      <c r="D240" s="136"/>
      <c r="E240" s="114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1:26" x14ac:dyDescent="0.2">
      <c r="A241" s="12"/>
      <c r="B241" s="12"/>
      <c r="C241" s="120"/>
      <c r="D241" s="136"/>
      <c r="E241" s="114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1:26" x14ac:dyDescent="0.2">
      <c r="A242" s="12"/>
      <c r="B242" s="12"/>
      <c r="C242" s="120"/>
      <c r="D242" s="136"/>
      <c r="E242" s="114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1:26" x14ac:dyDescent="0.2">
      <c r="A243" s="12"/>
      <c r="B243" s="12"/>
      <c r="C243" s="120"/>
      <c r="D243" s="136"/>
      <c r="E243" s="114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1:26" x14ac:dyDescent="0.2">
      <c r="A244" s="12"/>
      <c r="B244" s="12"/>
      <c r="C244" s="120"/>
      <c r="D244" s="136"/>
      <c r="E244" s="114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1:26" x14ac:dyDescent="0.2">
      <c r="A245" s="12"/>
      <c r="B245" s="12"/>
      <c r="C245" s="120"/>
      <c r="D245" s="136"/>
      <c r="E245" s="114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1:26" x14ac:dyDescent="0.2">
      <c r="A246" s="12"/>
      <c r="B246" s="12"/>
      <c r="C246" s="120"/>
      <c r="D246" s="136"/>
      <c r="E246" s="114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1:26" x14ac:dyDescent="0.2">
      <c r="A247" s="12"/>
      <c r="B247" s="12"/>
      <c r="C247" s="120"/>
      <c r="D247" s="136"/>
      <c r="E247" s="114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1:26" x14ac:dyDescent="0.2">
      <c r="A248" s="12"/>
      <c r="B248" s="12"/>
      <c r="C248" s="120"/>
      <c r="D248" s="136"/>
      <c r="E248" s="114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1:26" x14ac:dyDescent="0.2">
      <c r="A249" s="12"/>
      <c r="B249" s="12"/>
      <c r="C249" s="120"/>
      <c r="D249" s="136"/>
      <c r="E249" s="114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1:26" x14ac:dyDescent="0.2">
      <c r="A250" s="12"/>
      <c r="B250" s="12"/>
      <c r="C250" s="120"/>
      <c r="D250" s="136"/>
      <c r="E250" s="114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1:26" x14ac:dyDescent="0.2">
      <c r="A251" s="12"/>
      <c r="B251" s="12"/>
      <c r="C251" s="120"/>
      <c r="D251" s="136"/>
      <c r="E251" s="114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spans="1:26" x14ac:dyDescent="0.2">
      <c r="A252" s="12"/>
      <c r="B252" s="12"/>
      <c r="C252" s="120"/>
      <c r="D252" s="136"/>
      <c r="E252" s="114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spans="1:26" x14ac:dyDescent="0.2">
      <c r="A253" s="12"/>
      <c r="B253" s="12"/>
      <c r="C253" s="120"/>
      <c r="D253" s="136"/>
      <c r="E253" s="114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spans="1:26" x14ac:dyDescent="0.2">
      <c r="A254" s="12"/>
      <c r="B254" s="12"/>
      <c r="C254" s="120"/>
      <c r="D254" s="136"/>
      <c r="E254" s="114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spans="1:26" x14ac:dyDescent="0.2">
      <c r="A255" s="12"/>
      <c r="B255" s="12"/>
      <c r="C255" s="120"/>
      <c r="D255" s="136"/>
      <c r="E255" s="114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1:26" x14ac:dyDescent="0.2">
      <c r="A256" s="12"/>
      <c r="B256" s="12"/>
      <c r="C256" s="120"/>
      <c r="D256" s="136"/>
      <c r="E256" s="114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spans="1:26" x14ac:dyDescent="0.2">
      <c r="A257" s="12"/>
      <c r="B257" s="12"/>
      <c r="C257" s="120"/>
      <c r="D257" s="136"/>
      <c r="E257" s="114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spans="1:26" x14ac:dyDescent="0.2">
      <c r="A258" s="12"/>
      <c r="B258" s="12"/>
      <c r="C258" s="120"/>
      <c r="D258" s="136"/>
      <c r="E258" s="114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1:26" x14ac:dyDescent="0.2">
      <c r="A259" s="12"/>
      <c r="B259" s="12"/>
      <c r="C259" s="120"/>
      <c r="D259" s="136"/>
      <c r="E259" s="114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spans="1:26" x14ac:dyDescent="0.2">
      <c r="A260" s="12"/>
      <c r="B260" s="12"/>
      <c r="C260" s="120"/>
      <c r="D260" s="136"/>
      <c r="E260" s="114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spans="1:26" x14ac:dyDescent="0.2">
      <c r="A261" s="12"/>
      <c r="B261" s="12"/>
      <c r="C261" s="120"/>
      <c r="D261" s="136"/>
      <c r="E261" s="114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spans="1:26" x14ac:dyDescent="0.2">
      <c r="A262" s="12"/>
      <c r="B262" s="12"/>
      <c r="C262" s="120"/>
      <c r="D262" s="136"/>
      <c r="E262" s="114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1:26" x14ac:dyDescent="0.2">
      <c r="A263" s="12"/>
      <c r="B263" s="12"/>
      <c r="C263" s="120"/>
      <c r="D263" s="136"/>
      <c r="E263" s="114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1:26" x14ac:dyDescent="0.2">
      <c r="A264" s="12"/>
      <c r="B264" s="12"/>
      <c r="C264" s="120"/>
      <c r="D264" s="136"/>
      <c r="E264" s="114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1:26" x14ac:dyDescent="0.2">
      <c r="A265" s="12"/>
      <c r="B265" s="12"/>
      <c r="C265" s="120"/>
      <c r="D265" s="136"/>
      <c r="E265" s="114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spans="1:26" x14ac:dyDescent="0.2">
      <c r="A266" s="12"/>
      <c r="B266" s="12"/>
      <c r="C266" s="120"/>
      <c r="D266" s="136"/>
      <c r="E266" s="114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spans="1:26" x14ac:dyDescent="0.2">
      <c r="A267" s="12"/>
      <c r="B267" s="12"/>
      <c r="C267" s="120"/>
      <c r="D267" s="136"/>
      <c r="E267" s="114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1:26" x14ac:dyDescent="0.2">
      <c r="A268" s="12"/>
      <c r="B268" s="12"/>
      <c r="C268" s="120"/>
      <c r="D268" s="136"/>
      <c r="E268" s="114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1:26" x14ac:dyDescent="0.2">
      <c r="A269" s="12"/>
      <c r="B269" s="12"/>
      <c r="C269" s="120"/>
      <c r="D269" s="136"/>
      <c r="E269" s="114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1:26" x14ac:dyDescent="0.2">
      <c r="A270" s="12"/>
      <c r="B270" s="12"/>
      <c r="C270" s="120"/>
      <c r="D270" s="136"/>
      <c r="E270" s="114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1:26" x14ac:dyDescent="0.2">
      <c r="A271" s="12"/>
      <c r="B271" s="12"/>
      <c r="C271" s="120"/>
      <c r="D271" s="136"/>
      <c r="E271" s="114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1:26" x14ac:dyDescent="0.2">
      <c r="A272" s="12"/>
      <c r="B272" s="12"/>
      <c r="C272" s="120"/>
      <c r="D272" s="136"/>
      <c r="E272" s="114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 x14ac:dyDescent="0.2">
      <c r="A273" s="12"/>
      <c r="B273" s="12"/>
      <c r="C273" s="120"/>
      <c r="D273" s="136"/>
      <c r="E273" s="114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x14ac:dyDescent="0.2">
      <c r="A274" s="12"/>
      <c r="B274" s="12"/>
      <c r="C274" s="120"/>
      <c r="D274" s="136"/>
      <c r="E274" s="114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 x14ac:dyDescent="0.2">
      <c r="A275" s="12"/>
      <c r="B275" s="12"/>
      <c r="C275" s="120"/>
      <c r="D275" s="136"/>
      <c r="E275" s="114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 x14ac:dyDescent="0.2">
      <c r="A276" s="12"/>
      <c r="B276" s="12"/>
      <c r="C276" s="120"/>
      <c r="D276" s="136"/>
      <c r="E276" s="114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 x14ac:dyDescent="0.2">
      <c r="A277" s="12"/>
      <c r="B277" s="12"/>
      <c r="C277" s="120"/>
      <c r="D277" s="136"/>
      <c r="E277" s="114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 x14ac:dyDescent="0.2">
      <c r="A278" s="12"/>
      <c r="B278" s="12"/>
      <c r="C278" s="120"/>
      <c r="D278" s="136"/>
      <c r="E278" s="114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1:26" x14ac:dyDescent="0.2">
      <c r="A279" s="12"/>
      <c r="B279" s="12"/>
      <c r="C279" s="120"/>
      <c r="D279" s="136"/>
      <c r="E279" s="114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1:26" x14ac:dyDescent="0.2">
      <c r="A280" s="12"/>
      <c r="B280" s="12"/>
      <c r="C280" s="120"/>
      <c r="D280" s="136"/>
      <c r="E280" s="114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 x14ac:dyDescent="0.2">
      <c r="A281" s="12"/>
      <c r="B281" s="12"/>
      <c r="C281" s="120"/>
      <c r="D281" s="136"/>
      <c r="E281" s="114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1:26" x14ac:dyDescent="0.2">
      <c r="A282" s="12"/>
      <c r="B282" s="12"/>
      <c r="C282" s="120"/>
      <c r="D282" s="136"/>
      <c r="E282" s="114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 x14ac:dyDescent="0.2">
      <c r="A283" s="12"/>
      <c r="B283" s="12"/>
      <c r="C283" s="120"/>
      <c r="D283" s="136"/>
      <c r="E283" s="114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1:26" x14ac:dyDescent="0.2">
      <c r="A284" s="12"/>
      <c r="B284" s="12"/>
      <c r="C284" s="120"/>
      <c r="D284" s="136"/>
      <c r="E284" s="114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1:26" x14ac:dyDescent="0.2">
      <c r="A285" s="12"/>
      <c r="B285" s="12"/>
      <c r="C285" s="120"/>
      <c r="D285" s="136"/>
      <c r="E285" s="114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 x14ac:dyDescent="0.2">
      <c r="A286" s="12"/>
      <c r="B286" s="12"/>
      <c r="C286" s="120"/>
      <c r="D286" s="136"/>
      <c r="E286" s="114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 x14ac:dyDescent="0.2">
      <c r="A287" s="12"/>
      <c r="B287" s="12"/>
      <c r="C287" s="120"/>
      <c r="D287" s="136"/>
      <c r="E287" s="114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1:26" x14ac:dyDescent="0.2">
      <c r="A288" s="12"/>
      <c r="B288" s="12"/>
      <c r="C288" s="120"/>
      <c r="D288" s="136"/>
      <c r="E288" s="114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1:26" x14ac:dyDescent="0.2">
      <c r="A289" s="12"/>
      <c r="B289" s="12"/>
      <c r="C289" s="120"/>
      <c r="D289" s="136"/>
      <c r="E289" s="114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 x14ac:dyDescent="0.2">
      <c r="A290" s="12"/>
      <c r="B290" s="12"/>
      <c r="C290" s="120"/>
      <c r="D290" s="136"/>
      <c r="E290" s="114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1:26" x14ac:dyDescent="0.2">
      <c r="A291" s="12"/>
      <c r="B291" s="12"/>
      <c r="C291" s="120"/>
      <c r="D291" s="136"/>
      <c r="E291" s="114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 x14ac:dyDescent="0.2">
      <c r="A292" s="12"/>
      <c r="B292" s="12"/>
      <c r="C292" s="120"/>
      <c r="D292" s="136"/>
      <c r="E292" s="114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1:26" x14ac:dyDescent="0.2">
      <c r="A293" s="12"/>
      <c r="B293" s="12"/>
      <c r="C293" s="120"/>
      <c r="D293" s="136"/>
      <c r="E293" s="114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1:26" x14ac:dyDescent="0.2">
      <c r="A294" s="12"/>
      <c r="B294" s="12"/>
      <c r="C294" s="120"/>
      <c r="D294" s="136"/>
      <c r="E294" s="114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 x14ac:dyDescent="0.2">
      <c r="A295" s="12"/>
      <c r="B295" s="12"/>
      <c r="C295" s="120"/>
      <c r="D295" s="136"/>
      <c r="E295" s="114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 x14ac:dyDescent="0.2">
      <c r="A296" s="12"/>
      <c r="B296" s="12"/>
      <c r="C296" s="120"/>
      <c r="D296" s="136"/>
      <c r="E296" s="114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1:26" x14ac:dyDescent="0.2">
      <c r="A297" s="12"/>
      <c r="B297" s="12"/>
      <c r="C297" s="120"/>
      <c r="D297" s="136"/>
      <c r="E297" s="114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 x14ac:dyDescent="0.2">
      <c r="A298" s="12"/>
      <c r="B298" s="12"/>
      <c r="C298" s="120"/>
      <c r="D298" s="136"/>
      <c r="E298" s="114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 x14ac:dyDescent="0.2">
      <c r="A299" s="12"/>
      <c r="B299" s="12"/>
      <c r="C299" s="120"/>
      <c r="D299" s="136"/>
      <c r="E299" s="114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 x14ac:dyDescent="0.2">
      <c r="A300" s="12"/>
      <c r="B300" s="12"/>
      <c r="C300" s="120"/>
      <c r="D300" s="136"/>
      <c r="E300" s="114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 x14ac:dyDescent="0.2">
      <c r="A301" s="12"/>
      <c r="B301" s="12"/>
      <c r="C301" s="120"/>
      <c r="D301" s="136"/>
      <c r="E301" s="114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 x14ac:dyDescent="0.2">
      <c r="A302" s="12"/>
      <c r="B302" s="12"/>
      <c r="C302" s="120"/>
      <c r="D302" s="136"/>
      <c r="E302" s="114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 x14ac:dyDescent="0.2">
      <c r="A303" s="12"/>
      <c r="B303" s="12"/>
      <c r="C303" s="120"/>
      <c r="D303" s="136"/>
      <c r="E303" s="114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 x14ac:dyDescent="0.2">
      <c r="A304" s="12"/>
      <c r="B304" s="12"/>
      <c r="C304" s="120"/>
      <c r="D304" s="136"/>
      <c r="E304" s="114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 x14ac:dyDescent="0.2">
      <c r="A305" s="12"/>
      <c r="B305" s="12"/>
      <c r="C305" s="120"/>
      <c r="D305" s="136"/>
      <c r="E305" s="114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26" x14ac:dyDescent="0.2">
      <c r="A306" s="12"/>
      <c r="B306" s="12"/>
      <c r="C306" s="120"/>
      <c r="D306" s="136"/>
      <c r="E306" s="114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26" x14ac:dyDescent="0.2">
      <c r="A307" s="12"/>
      <c r="B307" s="12"/>
      <c r="C307" s="120"/>
      <c r="D307" s="136"/>
      <c r="E307" s="114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 x14ac:dyDescent="0.2">
      <c r="A308" s="12"/>
      <c r="B308" s="12"/>
      <c r="C308" s="120"/>
      <c r="D308" s="136"/>
      <c r="E308" s="114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26" x14ac:dyDescent="0.2">
      <c r="A309" s="12"/>
      <c r="B309" s="12"/>
      <c r="C309" s="120"/>
      <c r="D309" s="136"/>
      <c r="E309" s="114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 x14ac:dyDescent="0.2">
      <c r="A310" s="12"/>
      <c r="B310" s="12"/>
      <c r="C310" s="120"/>
      <c r="D310" s="136"/>
      <c r="E310" s="114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1:26" x14ac:dyDescent="0.2">
      <c r="A311" s="12"/>
      <c r="B311" s="12"/>
      <c r="C311" s="120"/>
      <c r="D311" s="136"/>
      <c r="E311" s="114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1:26" x14ac:dyDescent="0.2">
      <c r="A312" s="12"/>
      <c r="B312" s="12"/>
      <c r="C312" s="120"/>
      <c r="D312" s="136"/>
      <c r="E312" s="114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 x14ac:dyDescent="0.2">
      <c r="A313" s="12"/>
      <c r="B313" s="12"/>
      <c r="C313" s="120"/>
      <c r="D313" s="136"/>
      <c r="E313" s="114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1:26" x14ac:dyDescent="0.2">
      <c r="A314" s="12"/>
      <c r="B314" s="12"/>
      <c r="C314" s="120"/>
      <c r="D314" s="136"/>
      <c r="E314" s="114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1:26" x14ac:dyDescent="0.2">
      <c r="A315" s="12"/>
      <c r="B315" s="12"/>
      <c r="C315" s="120"/>
      <c r="D315" s="136"/>
      <c r="E315" s="114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1:26" x14ac:dyDescent="0.2">
      <c r="A316" s="12"/>
      <c r="B316" s="12"/>
      <c r="C316" s="120"/>
      <c r="D316" s="136"/>
      <c r="E316" s="114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1:26" x14ac:dyDescent="0.2">
      <c r="A317" s="12"/>
      <c r="B317" s="12"/>
      <c r="C317" s="120"/>
      <c r="D317" s="136"/>
      <c r="E317" s="114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1:26" x14ac:dyDescent="0.2">
      <c r="A318" s="12"/>
      <c r="B318" s="12"/>
      <c r="C318" s="120"/>
      <c r="D318" s="136"/>
      <c r="E318" s="114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1:26" x14ac:dyDescent="0.2">
      <c r="A319" s="12"/>
      <c r="B319" s="12"/>
      <c r="C319" s="120"/>
      <c r="D319" s="136"/>
      <c r="E319" s="114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1:26" x14ac:dyDescent="0.2">
      <c r="A320" s="12"/>
      <c r="B320" s="12"/>
      <c r="C320" s="120"/>
      <c r="D320" s="136"/>
      <c r="E320" s="114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1:26" x14ac:dyDescent="0.2">
      <c r="A321" s="12"/>
      <c r="B321" s="12"/>
      <c r="C321" s="120"/>
      <c r="D321" s="136"/>
      <c r="E321" s="114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1:26" x14ac:dyDescent="0.2">
      <c r="A322" s="12"/>
      <c r="B322" s="12"/>
      <c r="C322" s="120"/>
      <c r="D322" s="136"/>
      <c r="E322" s="114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1:26" x14ac:dyDescent="0.2">
      <c r="A323" s="12"/>
      <c r="B323" s="12"/>
      <c r="C323" s="120"/>
      <c r="D323" s="136"/>
      <c r="E323" s="114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1:26" x14ac:dyDescent="0.2">
      <c r="A324" s="12"/>
      <c r="B324" s="12"/>
      <c r="C324" s="120"/>
      <c r="D324" s="136"/>
      <c r="E324" s="114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1:26" x14ac:dyDescent="0.2">
      <c r="A325" s="12"/>
      <c r="B325" s="12"/>
      <c r="C325" s="120"/>
      <c r="D325" s="136"/>
      <c r="E325" s="114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1:26" x14ac:dyDescent="0.2">
      <c r="A326" s="12"/>
      <c r="B326" s="12"/>
      <c r="C326" s="120"/>
      <c r="D326" s="136"/>
      <c r="E326" s="114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1:26" x14ac:dyDescent="0.2">
      <c r="A327" s="12"/>
      <c r="B327" s="12"/>
      <c r="C327" s="120"/>
      <c r="D327" s="136"/>
      <c r="E327" s="114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1:26" x14ac:dyDescent="0.2">
      <c r="A328" s="12"/>
      <c r="B328" s="12"/>
      <c r="C328" s="120"/>
      <c r="D328" s="136"/>
      <c r="E328" s="114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1:26" x14ac:dyDescent="0.2">
      <c r="A329" s="12"/>
      <c r="B329" s="12"/>
      <c r="C329" s="120"/>
      <c r="D329" s="136"/>
      <c r="E329" s="114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1:26" x14ac:dyDescent="0.2">
      <c r="A330" s="12"/>
      <c r="B330" s="12"/>
      <c r="C330" s="120"/>
      <c r="D330" s="136"/>
      <c r="E330" s="114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1:26" x14ac:dyDescent="0.2">
      <c r="A331" s="12"/>
      <c r="B331" s="12"/>
      <c r="C331" s="120"/>
      <c r="D331" s="136"/>
      <c r="E331" s="114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1:26" x14ac:dyDescent="0.2">
      <c r="A332" s="12"/>
      <c r="B332" s="12"/>
      <c r="C332" s="120"/>
      <c r="D332" s="136"/>
      <c r="E332" s="114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1:26" x14ac:dyDescent="0.2">
      <c r="A333" s="12"/>
      <c r="B333" s="12"/>
      <c r="C333" s="120"/>
      <c r="D333" s="136"/>
      <c r="E333" s="114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1:26" x14ac:dyDescent="0.2">
      <c r="A334" s="12"/>
      <c r="B334" s="12"/>
      <c r="C334" s="120"/>
      <c r="D334" s="136"/>
      <c r="E334" s="114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1:26" x14ac:dyDescent="0.2">
      <c r="A335" s="12"/>
      <c r="B335" s="12"/>
      <c r="C335" s="120"/>
      <c r="D335" s="136"/>
      <c r="E335" s="114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1:26" x14ac:dyDescent="0.2">
      <c r="A336" s="12"/>
      <c r="B336" s="12"/>
      <c r="C336" s="120"/>
      <c r="D336" s="136"/>
      <c r="E336" s="114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1:26" x14ac:dyDescent="0.2">
      <c r="A337" s="12"/>
      <c r="B337" s="12"/>
      <c r="C337" s="120"/>
      <c r="D337" s="136"/>
      <c r="E337" s="114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1:26" x14ac:dyDescent="0.2">
      <c r="A338" s="12"/>
      <c r="B338" s="12"/>
      <c r="C338" s="120"/>
      <c r="D338" s="136"/>
      <c r="E338" s="114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1:26" x14ac:dyDescent="0.2">
      <c r="A339" s="12"/>
      <c r="B339" s="12"/>
      <c r="C339" s="120"/>
      <c r="D339" s="136"/>
      <c r="E339" s="114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1:26" x14ac:dyDescent="0.2">
      <c r="A340" s="12"/>
      <c r="B340" s="12"/>
      <c r="C340" s="120"/>
      <c r="D340" s="136"/>
      <c r="E340" s="114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1:26" x14ac:dyDescent="0.2">
      <c r="A341" s="12"/>
      <c r="B341" s="12"/>
      <c r="C341" s="120"/>
      <c r="D341" s="136"/>
      <c r="E341" s="114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1:26" x14ac:dyDescent="0.2">
      <c r="A342" s="12"/>
      <c r="B342" s="12"/>
      <c r="C342" s="120"/>
      <c r="D342" s="136"/>
      <c r="E342" s="114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1:26" x14ac:dyDescent="0.2">
      <c r="A343" s="12"/>
      <c r="B343" s="12"/>
      <c r="C343" s="120"/>
      <c r="D343" s="136"/>
      <c r="E343" s="114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1:26" x14ac:dyDescent="0.2">
      <c r="A344" s="12"/>
      <c r="B344" s="12"/>
      <c r="C344" s="120"/>
      <c r="D344" s="136"/>
      <c r="E344" s="114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1:26" x14ac:dyDescent="0.2">
      <c r="A345" s="12"/>
      <c r="B345" s="12"/>
      <c r="C345" s="120"/>
      <c r="D345" s="136"/>
      <c r="E345" s="114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1:26" x14ac:dyDescent="0.2">
      <c r="A346" s="12"/>
      <c r="B346" s="12"/>
      <c r="C346" s="120"/>
      <c r="D346" s="136"/>
      <c r="E346" s="114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1:26" x14ac:dyDescent="0.2">
      <c r="A347" s="12"/>
      <c r="B347" s="12"/>
      <c r="C347" s="120"/>
      <c r="D347" s="136"/>
      <c r="E347" s="114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1:26" x14ac:dyDescent="0.2">
      <c r="A348" s="12"/>
      <c r="B348" s="12"/>
      <c r="C348" s="120"/>
      <c r="D348" s="136"/>
      <c r="E348" s="114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1:26" x14ac:dyDescent="0.2">
      <c r="A349" s="12"/>
      <c r="B349" s="12"/>
      <c r="C349" s="120"/>
      <c r="D349" s="136"/>
      <c r="E349" s="114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1:26" x14ac:dyDescent="0.2">
      <c r="A350" s="12"/>
      <c r="B350" s="12"/>
      <c r="C350" s="120"/>
      <c r="D350" s="136"/>
      <c r="E350" s="114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1:26" x14ac:dyDescent="0.2">
      <c r="A351" s="12"/>
      <c r="B351" s="12"/>
      <c r="C351" s="120"/>
      <c r="D351" s="136"/>
      <c r="E351" s="114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1:26" x14ac:dyDescent="0.2">
      <c r="A352" s="12"/>
      <c r="B352" s="12"/>
      <c r="C352" s="120"/>
      <c r="D352" s="136"/>
      <c r="E352" s="114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1:26" x14ac:dyDescent="0.2">
      <c r="A353" s="12"/>
      <c r="B353" s="12"/>
      <c r="C353" s="120"/>
      <c r="D353" s="136"/>
      <c r="E353" s="114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1:26" x14ac:dyDescent="0.2">
      <c r="A354" s="12"/>
      <c r="B354" s="12"/>
      <c r="C354" s="120"/>
      <c r="D354" s="136"/>
      <c r="E354" s="114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1:26" x14ac:dyDescent="0.2">
      <c r="A355" s="12"/>
      <c r="B355" s="12"/>
      <c r="C355" s="120"/>
      <c r="D355" s="136"/>
      <c r="E355" s="114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1:26" x14ac:dyDescent="0.2">
      <c r="A356" s="12"/>
      <c r="B356" s="12"/>
      <c r="C356" s="120"/>
      <c r="D356" s="136"/>
      <c r="E356" s="114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1:26" x14ac:dyDescent="0.2">
      <c r="A357" s="12"/>
      <c r="B357" s="12"/>
      <c r="C357" s="120"/>
      <c r="D357" s="136"/>
      <c r="E357" s="114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1:26" x14ac:dyDescent="0.2">
      <c r="A358" s="12"/>
      <c r="B358" s="12"/>
      <c r="C358" s="120"/>
      <c r="D358" s="136"/>
      <c r="E358" s="114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1:26" x14ac:dyDescent="0.2">
      <c r="A359" s="12"/>
      <c r="B359" s="12"/>
      <c r="C359" s="120"/>
      <c r="D359" s="136"/>
      <c r="E359" s="114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 x14ac:dyDescent="0.2">
      <c r="A360" s="12"/>
      <c r="B360" s="12"/>
      <c r="C360" s="120"/>
      <c r="D360" s="136"/>
      <c r="E360" s="114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1:26" x14ac:dyDescent="0.2">
      <c r="A361" s="12"/>
      <c r="B361" s="12"/>
      <c r="C361" s="120"/>
      <c r="D361" s="136"/>
      <c r="E361" s="114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1:26" x14ac:dyDescent="0.2">
      <c r="A362" s="12"/>
      <c r="B362" s="12"/>
      <c r="C362" s="120"/>
      <c r="D362" s="136"/>
      <c r="E362" s="114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1:26" x14ac:dyDescent="0.2">
      <c r="A363" s="12"/>
      <c r="B363" s="12"/>
      <c r="C363" s="120"/>
      <c r="D363" s="136"/>
      <c r="E363" s="114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1:26" x14ac:dyDescent="0.2">
      <c r="A364" s="12"/>
      <c r="B364" s="12"/>
      <c r="C364" s="120"/>
      <c r="D364" s="136"/>
      <c r="E364" s="114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1:26" x14ac:dyDescent="0.2">
      <c r="A365" s="12"/>
      <c r="B365" s="12"/>
      <c r="C365" s="120"/>
      <c r="D365" s="136"/>
      <c r="E365" s="114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1:26" x14ac:dyDescent="0.2">
      <c r="A366" s="12"/>
      <c r="B366" s="12"/>
      <c r="C366" s="120"/>
      <c r="D366" s="136"/>
      <c r="E366" s="114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1:26" x14ac:dyDescent="0.2">
      <c r="A367" s="12"/>
      <c r="B367" s="12"/>
      <c r="C367" s="120"/>
      <c r="D367" s="136"/>
      <c r="E367" s="114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1:26" x14ac:dyDescent="0.2">
      <c r="A368" s="12"/>
      <c r="B368" s="12"/>
      <c r="C368" s="120"/>
      <c r="D368" s="136"/>
      <c r="E368" s="114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1:26" x14ac:dyDescent="0.2">
      <c r="A369" s="12"/>
      <c r="B369" s="12"/>
      <c r="C369" s="120"/>
      <c r="D369" s="136"/>
      <c r="E369" s="114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1:26" x14ac:dyDescent="0.2">
      <c r="A370" s="12"/>
      <c r="B370" s="12"/>
      <c r="C370" s="120"/>
      <c r="D370" s="136"/>
      <c r="E370" s="114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1:26" x14ac:dyDescent="0.2">
      <c r="A371" s="12"/>
      <c r="B371" s="12"/>
      <c r="C371" s="120"/>
      <c r="D371" s="136"/>
      <c r="E371" s="114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1:26" x14ac:dyDescent="0.2">
      <c r="A372" s="12"/>
      <c r="B372" s="12"/>
      <c r="C372" s="120"/>
      <c r="D372" s="136"/>
      <c r="E372" s="114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1:26" x14ac:dyDescent="0.2">
      <c r="A373" s="12"/>
      <c r="B373" s="12"/>
      <c r="C373" s="120"/>
      <c r="D373" s="136"/>
      <c r="E373" s="114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1:26" x14ac:dyDescent="0.2">
      <c r="A374" s="12"/>
      <c r="B374" s="12"/>
      <c r="C374" s="120"/>
      <c r="D374" s="136"/>
      <c r="E374" s="114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1:26" x14ac:dyDescent="0.2">
      <c r="A375" s="12"/>
      <c r="B375" s="12"/>
      <c r="C375" s="120"/>
      <c r="D375" s="136"/>
      <c r="E375" s="114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1:26" x14ac:dyDescent="0.2">
      <c r="A376" s="12"/>
      <c r="B376" s="12"/>
      <c r="C376" s="120"/>
      <c r="D376" s="136"/>
      <c r="E376" s="114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1:26" x14ac:dyDescent="0.2">
      <c r="A377" s="12"/>
      <c r="B377" s="12"/>
      <c r="C377" s="120"/>
      <c r="D377" s="136"/>
      <c r="E377" s="114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1:26" x14ac:dyDescent="0.2">
      <c r="A378" s="12"/>
      <c r="B378" s="12"/>
      <c r="C378" s="120"/>
      <c r="D378" s="136"/>
      <c r="E378" s="114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1:26" x14ac:dyDescent="0.2">
      <c r="A379" s="12"/>
      <c r="B379" s="12"/>
      <c r="C379" s="120"/>
      <c r="D379" s="136"/>
      <c r="E379" s="114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1:26" x14ac:dyDescent="0.2">
      <c r="A380" s="12"/>
      <c r="B380" s="12"/>
      <c r="C380" s="120"/>
      <c r="D380" s="136"/>
      <c r="E380" s="114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1:26" x14ac:dyDescent="0.2">
      <c r="A381" s="12"/>
      <c r="B381" s="12"/>
      <c r="C381" s="120"/>
      <c r="D381" s="136"/>
      <c r="E381" s="114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1:26" x14ac:dyDescent="0.2">
      <c r="A382" s="12"/>
      <c r="B382" s="12"/>
      <c r="C382" s="120"/>
      <c r="D382" s="136"/>
      <c r="E382" s="114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1:26" x14ac:dyDescent="0.2">
      <c r="A383" s="12"/>
      <c r="B383" s="12"/>
      <c r="C383" s="120"/>
      <c r="D383" s="136"/>
      <c r="E383" s="114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1:26" x14ac:dyDescent="0.2">
      <c r="A384" s="12"/>
      <c r="B384" s="12"/>
      <c r="C384" s="120"/>
      <c r="D384" s="136"/>
      <c r="E384" s="114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1:26" x14ac:dyDescent="0.2">
      <c r="A385" s="12"/>
      <c r="B385" s="12"/>
      <c r="C385" s="120"/>
      <c r="D385" s="136"/>
      <c r="E385" s="114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1:26" x14ac:dyDescent="0.2">
      <c r="A386" s="12"/>
      <c r="B386" s="12"/>
      <c r="C386" s="120"/>
      <c r="D386" s="136"/>
      <c r="E386" s="114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1:26" x14ac:dyDescent="0.2">
      <c r="A387" s="12"/>
      <c r="B387" s="12"/>
      <c r="C387" s="120"/>
      <c r="D387" s="136"/>
      <c r="E387" s="114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1:26" x14ac:dyDescent="0.2">
      <c r="A388" s="12"/>
      <c r="B388" s="12"/>
      <c r="C388" s="120"/>
      <c r="D388" s="136"/>
      <c r="E388" s="114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1:26" x14ac:dyDescent="0.2">
      <c r="A389" s="12"/>
      <c r="B389" s="12"/>
      <c r="C389" s="120"/>
      <c r="D389" s="136"/>
      <c r="E389" s="114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1:26" x14ac:dyDescent="0.2">
      <c r="A390" s="12"/>
      <c r="B390" s="12"/>
      <c r="C390" s="120"/>
      <c r="D390" s="136"/>
      <c r="E390" s="114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1:26" x14ac:dyDescent="0.2">
      <c r="A391" s="12"/>
      <c r="B391" s="12"/>
      <c r="C391" s="120"/>
      <c r="D391" s="136"/>
      <c r="E391" s="114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1:26" x14ac:dyDescent="0.2">
      <c r="A392" s="12"/>
      <c r="B392" s="12"/>
      <c r="C392" s="120"/>
      <c r="D392" s="136"/>
      <c r="E392" s="114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1:26" x14ac:dyDescent="0.2">
      <c r="A393" s="12"/>
      <c r="B393" s="12"/>
      <c r="C393" s="120"/>
      <c r="D393" s="136"/>
      <c r="E393" s="114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1:26" x14ac:dyDescent="0.2">
      <c r="A394" s="12"/>
      <c r="B394" s="12"/>
      <c r="C394" s="120"/>
      <c r="D394" s="136"/>
      <c r="E394" s="114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1:26" x14ac:dyDescent="0.2">
      <c r="A395" s="12"/>
      <c r="B395" s="12"/>
      <c r="C395" s="120"/>
      <c r="D395" s="136"/>
      <c r="E395" s="114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1:26" x14ac:dyDescent="0.2">
      <c r="A396" s="12"/>
      <c r="B396" s="12"/>
      <c r="C396" s="120"/>
      <c r="D396" s="136"/>
      <c r="E396" s="114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1:26" x14ac:dyDescent="0.2">
      <c r="A397" s="12"/>
      <c r="B397" s="12"/>
      <c r="C397" s="120"/>
      <c r="D397" s="136"/>
      <c r="E397" s="114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1:26" x14ac:dyDescent="0.2">
      <c r="A398" s="12"/>
      <c r="B398" s="12"/>
      <c r="C398" s="120"/>
      <c r="D398" s="136"/>
      <c r="E398" s="114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1:26" x14ac:dyDescent="0.2">
      <c r="A399" s="12"/>
      <c r="B399" s="12"/>
      <c r="C399" s="120"/>
      <c r="D399" s="136"/>
      <c r="E399" s="114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1:26" x14ac:dyDescent="0.2">
      <c r="A400" s="12"/>
      <c r="B400" s="12"/>
      <c r="C400" s="120"/>
      <c r="D400" s="136"/>
      <c r="E400" s="114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1:26" x14ac:dyDescent="0.2">
      <c r="A401" s="12"/>
      <c r="B401" s="12"/>
      <c r="C401" s="120"/>
      <c r="D401" s="136"/>
      <c r="E401" s="114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1:26" x14ac:dyDescent="0.2">
      <c r="A402" s="12"/>
      <c r="B402" s="12"/>
      <c r="C402" s="120"/>
      <c r="D402" s="136"/>
      <c r="E402" s="114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1:26" x14ac:dyDescent="0.2">
      <c r="A403" s="12"/>
      <c r="B403" s="12"/>
      <c r="C403" s="120"/>
      <c r="D403" s="136"/>
      <c r="E403" s="114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1:26" x14ac:dyDescent="0.2">
      <c r="A404" s="12"/>
      <c r="B404" s="12"/>
      <c r="C404" s="120"/>
      <c r="D404" s="136"/>
      <c r="E404" s="114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1:26" x14ac:dyDescent="0.2">
      <c r="A405" s="12"/>
      <c r="B405" s="12"/>
      <c r="C405" s="120"/>
      <c r="D405" s="136"/>
      <c r="E405" s="114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1:26" x14ac:dyDescent="0.2">
      <c r="A406" s="12"/>
      <c r="B406" s="12"/>
      <c r="C406" s="120"/>
      <c r="D406" s="136"/>
      <c r="E406" s="114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1:26" x14ac:dyDescent="0.2">
      <c r="A407" s="12"/>
      <c r="B407" s="12"/>
      <c r="C407" s="120"/>
      <c r="D407" s="136"/>
      <c r="E407" s="114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1:26" x14ac:dyDescent="0.2">
      <c r="A408" s="12"/>
      <c r="B408" s="12"/>
      <c r="C408" s="120"/>
      <c r="D408" s="136"/>
      <c r="E408" s="114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1:26" x14ac:dyDescent="0.2">
      <c r="A409" s="12"/>
      <c r="B409" s="12"/>
      <c r="C409" s="120"/>
      <c r="D409" s="136"/>
      <c r="E409" s="114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1:26" x14ac:dyDescent="0.2">
      <c r="A410" s="12"/>
      <c r="B410" s="12"/>
      <c r="C410" s="120"/>
      <c r="D410" s="136"/>
      <c r="E410" s="114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1:26" x14ac:dyDescent="0.2">
      <c r="A411" s="12"/>
      <c r="B411" s="12"/>
      <c r="C411" s="120"/>
      <c r="D411" s="136"/>
      <c r="E411" s="114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1:26" x14ac:dyDescent="0.2">
      <c r="A412" s="12"/>
      <c r="B412" s="12"/>
      <c r="C412" s="120"/>
      <c r="D412" s="136"/>
      <c r="E412" s="114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1:26" x14ac:dyDescent="0.2">
      <c r="A413" s="12"/>
      <c r="B413" s="12"/>
      <c r="C413" s="120"/>
      <c r="D413" s="136"/>
      <c r="E413" s="114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26" x14ac:dyDescent="0.2">
      <c r="A414" s="12"/>
      <c r="B414" s="12"/>
      <c r="C414" s="120"/>
      <c r="D414" s="136"/>
      <c r="E414" s="114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26" x14ac:dyDescent="0.2">
      <c r="A415" s="12"/>
      <c r="B415" s="12"/>
      <c r="C415" s="120"/>
      <c r="D415" s="136"/>
      <c r="E415" s="114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1:26" x14ac:dyDescent="0.2">
      <c r="A416" s="12"/>
      <c r="B416" s="12"/>
      <c r="C416" s="120"/>
      <c r="D416" s="136"/>
      <c r="E416" s="114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1:26" x14ac:dyDescent="0.2">
      <c r="A417" s="12"/>
      <c r="B417" s="12"/>
      <c r="C417" s="120"/>
      <c r="D417" s="136"/>
      <c r="E417" s="114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1:26" x14ac:dyDescent="0.2">
      <c r="A418" s="12"/>
      <c r="B418" s="12"/>
      <c r="C418" s="120"/>
      <c r="D418" s="136"/>
      <c r="E418" s="114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1:26" x14ac:dyDescent="0.2">
      <c r="A419" s="12"/>
      <c r="B419" s="12"/>
      <c r="C419" s="120"/>
      <c r="D419" s="136"/>
      <c r="E419" s="114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1:26" x14ac:dyDescent="0.2">
      <c r="A420" s="12"/>
      <c r="B420" s="12"/>
      <c r="C420" s="120"/>
      <c r="D420" s="136"/>
      <c r="E420" s="114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1:26" x14ac:dyDescent="0.2">
      <c r="A421" s="12"/>
      <c r="B421" s="12"/>
      <c r="C421" s="120"/>
      <c r="D421" s="136"/>
      <c r="E421" s="114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1:26" x14ac:dyDescent="0.2">
      <c r="A422" s="12"/>
      <c r="B422" s="12"/>
      <c r="C422" s="120"/>
      <c r="D422" s="136"/>
      <c r="E422" s="114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1:26" x14ac:dyDescent="0.2">
      <c r="A423" s="12"/>
      <c r="B423" s="12"/>
      <c r="C423" s="120"/>
      <c r="D423" s="136"/>
      <c r="E423" s="114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1:26" x14ac:dyDescent="0.2">
      <c r="A424" s="12"/>
      <c r="B424" s="12"/>
      <c r="C424" s="120"/>
      <c r="D424" s="136"/>
      <c r="E424" s="114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1:26" x14ac:dyDescent="0.2">
      <c r="A425" s="12"/>
      <c r="B425" s="12"/>
      <c r="C425" s="120"/>
      <c r="D425" s="136"/>
      <c r="E425" s="114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1:26" x14ac:dyDescent="0.2">
      <c r="A426" s="12"/>
      <c r="B426" s="12"/>
      <c r="C426" s="120"/>
      <c r="D426" s="136"/>
      <c r="E426" s="114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1:26" x14ac:dyDescent="0.2">
      <c r="A427" s="12"/>
      <c r="B427" s="12"/>
      <c r="C427" s="120"/>
      <c r="D427" s="136"/>
      <c r="E427" s="114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1:26" x14ac:dyDescent="0.2">
      <c r="A428" s="12"/>
      <c r="B428" s="12"/>
      <c r="C428" s="120"/>
      <c r="D428" s="136"/>
      <c r="E428" s="114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1:26" x14ac:dyDescent="0.2">
      <c r="A429" s="12"/>
      <c r="B429" s="12"/>
      <c r="C429" s="120"/>
      <c r="D429" s="136"/>
      <c r="E429" s="114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1:26" x14ac:dyDescent="0.2">
      <c r="A430" s="12"/>
      <c r="B430" s="12"/>
      <c r="C430" s="120"/>
      <c r="D430" s="136"/>
      <c r="E430" s="114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1:26" x14ac:dyDescent="0.2">
      <c r="A431" s="12"/>
      <c r="B431" s="12"/>
      <c r="C431" s="120"/>
      <c r="D431" s="136"/>
      <c r="E431" s="114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1:26" x14ac:dyDescent="0.2">
      <c r="A432" s="12"/>
      <c r="B432" s="12"/>
      <c r="C432" s="120"/>
      <c r="D432" s="136"/>
      <c r="E432" s="114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1:26" x14ac:dyDescent="0.2">
      <c r="A433" s="12"/>
      <c r="B433" s="12"/>
      <c r="C433" s="120"/>
      <c r="D433" s="136"/>
      <c r="E433" s="114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1:26" x14ac:dyDescent="0.2">
      <c r="A434" s="12"/>
      <c r="B434" s="12"/>
      <c r="C434" s="120"/>
      <c r="D434" s="136"/>
      <c r="E434" s="114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1:26" x14ac:dyDescent="0.2">
      <c r="A435" s="12"/>
      <c r="B435" s="12"/>
      <c r="C435" s="120"/>
      <c r="D435" s="136"/>
      <c r="E435" s="114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1:26" x14ac:dyDescent="0.2">
      <c r="A436" s="12"/>
      <c r="B436" s="12"/>
      <c r="C436" s="120"/>
      <c r="D436" s="136"/>
      <c r="E436" s="114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1:26" x14ac:dyDescent="0.2">
      <c r="A437" s="12"/>
      <c r="B437" s="12"/>
      <c r="C437" s="120"/>
      <c r="D437" s="136"/>
      <c r="E437" s="114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1:26" x14ac:dyDescent="0.2">
      <c r="A438" s="12"/>
      <c r="B438" s="12"/>
      <c r="C438" s="120"/>
      <c r="D438" s="136"/>
      <c r="E438" s="114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1:26" x14ac:dyDescent="0.2">
      <c r="A439" s="12"/>
      <c r="B439" s="12"/>
      <c r="C439" s="120"/>
      <c r="D439" s="136"/>
      <c r="E439" s="114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1:26" x14ac:dyDescent="0.2">
      <c r="A440" s="12"/>
      <c r="B440" s="12"/>
      <c r="C440" s="120"/>
      <c r="D440" s="136"/>
      <c r="E440" s="114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1:26" x14ac:dyDescent="0.2">
      <c r="A441" s="12"/>
      <c r="B441" s="12"/>
      <c r="C441" s="120"/>
      <c r="D441" s="136"/>
      <c r="E441" s="114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1:26" x14ac:dyDescent="0.2">
      <c r="A442" s="12"/>
      <c r="B442" s="12"/>
      <c r="C442" s="120"/>
      <c r="D442" s="136"/>
      <c r="E442" s="114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1:26" x14ac:dyDescent="0.2">
      <c r="A443" s="12"/>
      <c r="B443" s="12"/>
      <c r="C443" s="120"/>
      <c r="D443" s="136"/>
      <c r="E443" s="114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1:26" x14ac:dyDescent="0.2">
      <c r="A444" s="12"/>
      <c r="B444" s="12"/>
      <c r="C444" s="120"/>
      <c r="D444" s="136"/>
      <c r="E444" s="114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1:26" x14ac:dyDescent="0.2">
      <c r="A445" s="12"/>
      <c r="B445" s="12"/>
      <c r="C445" s="120"/>
      <c r="D445" s="136"/>
      <c r="E445" s="114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1:26" x14ac:dyDescent="0.2">
      <c r="A446" s="12"/>
      <c r="B446" s="12"/>
      <c r="C446" s="120"/>
      <c r="D446" s="136"/>
      <c r="E446" s="114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1:26" x14ac:dyDescent="0.2">
      <c r="A447" s="12"/>
      <c r="B447" s="12"/>
      <c r="C447" s="120"/>
      <c r="D447" s="136"/>
      <c r="E447" s="114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1:26" x14ac:dyDescent="0.2">
      <c r="A448" s="12"/>
      <c r="B448" s="12"/>
      <c r="C448" s="120"/>
      <c r="D448" s="136"/>
      <c r="E448" s="114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1:26" x14ac:dyDescent="0.2">
      <c r="A449" s="12"/>
      <c r="B449" s="12"/>
      <c r="C449" s="120"/>
      <c r="D449" s="136"/>
      <c r="E449" s="114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1:26" x14ac:dyDescent="0.2">
      <c r="A450" s="12"/>
      <c r="B450" s="12"/>
      <c r="C450" s="120"/>
      <c r="D450" s="136"/>
      <c r="E450" s="114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1:26" x14ac:dyDescent="0.2">
      <c r="A451" s="12"/>
      <c r="B451" s="12"/>
      <c r="C451" s="120"/>
      <c r="D451" s="136"/>
      <c r="E451" s="114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1:26" x14ac:dyDescent="0.2">
      <c r="A452" s="12"/>
      <c r="B452" s="12"/>
      <c r="C452" s="120"/>
      <c r="D452" s="136"/>
      <c r="E452" s="114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1:26" x14ac:dyDescent="0.2">
      <c r="A453" s="12"/>
      <c r="B453" s="12"/>
      <c r="C453" s="120"/>
      <c r="D453" s="136"/>
      <c r="E453" s="114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1:26" x14ac:dyDescent="0.2">
      <c r="A454" s="12"/>
      <c r="B454" s="12"/>
      <c r="C454" s="120"/>
      <c r="D454" s="136"/>
      <c r="E454" s="114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1:26" x14ac:dyDescent="0.2">
      <c r="A455" s="12"/>
      <c r="B455" s="12"/>
      <c r="C455" s="120"/>
      <c r="D455" s="136"/>
      <c r="E455" s="114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1:26" x14ac:dyDescent="0.2">
      <c r="A456" s="12"/>
      <c r="B456" s="12"/>
      <c r="C456" s="120"/>
      <c r="D456" s="136"/>
      <c r="E456" s="114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1:26" x14ac:dyDescent="0.2">
      <c r="A457" s="12"/>
      <c r="B457" s="12"/>
      <c r="C457" s="120"/>
      <c r="D457" s="136"/>
      <c r="E457" s="114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1:26" x14ac:dyDescent="0.2">
      <c r="A458" s="12"/>
      <c r="B458" s="12"/>
      <c r="C458" s="120"/>
      <c r="D458" s="136"/>
      <c r="E458" s="114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1:26" x14ac:dyDescent="0.2">
      <c r="A459" s="12"/>
      <c r="B459" s="12"/>
      <c r="C459" s="120"/>
      <c r="D459" s="136"/>
      <c r="E459" s="114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1:26" x14ac:dyDescent="0.2">
      <c r="A460" s="12"/>
      <c r="B460" s="12"/>
      <c r="C460" s="120"/>
      <c r="D460" s="136"/>
      <c r="E460" s="114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1:26" x14ac:dyDescent="0.2">
      <c r="A461" s="12"/>
      <c r="B461" s="12"/>
      <c r="C461" s="120"/>
      <c r="D461" s="136"/>
      <c r="E461" s="114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1:26" x14ac:dyDescent="0.2">
      <c r="A462" s="12"/>
      <c r="B462" s="12"/>
      <c r="C462" s="120"/>
      <c r="D462" s="136"/>
      <c r="E462" s="114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1:26" x14ac:dyDescent="0.2">
      <c r="A463" s="12"/>
      <c r="B463" s="12"/>
      <c r="C463" s="120"/>
      <c r="D463" s="136"/>
      <c r="E463" s="114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1:26" x14ac:dyDescent="0.2">
      <c r="A464" s="12"/>
      <c r="B464" s="12"/>
      <c r="C464" s="120"/>
      <c r="D464" s="136"/>
      <c r="E464" s="114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1:26" x14ac:dyDescent="0.2">
      <c r="A465" s="12"/>
      <c r="B465" s="12"/>
      <c r="C465" s="120"/>
      <c r="D465" s="136"/>
      <c r="E465" s="114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1:26" x14ac:dyDescent="0.2">
      <c r="A466" s="12"/>
      <c r="B466" s="12"/>
      <c r="C466" s="120"/>
      <c r="D466" s="136"/>
      <c r="E466" s="114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1:26" x14ac:dyDescent="0.2">
      <c r="A467" s="12"/>
      <c r="B467" s="12"/>
      <c r="C467" s="120"/>
      <c r="D467" s="136"/>
      <c r="E467" s="114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1:26" x14ac:dyDescent="0.2">
      <c r="A468" s="12"/>
      <c r="B468" s="12"/>
      <c r="C468" s="120"/>
      <c r="D468" s="136"/>
      <c r="E468" s="114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1:26" x14ac:dyDescent="0.2">
      <c r="A469" s="12"/>
      <c r="B469" s="12"/>
      <c r="C469" s="120"/>
      <c r="D469" s="136"/>
      <c r="E469" s="114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spans="1:26" x14ac:dyDescent="0.2">
      <c r="A470" s="12"/>
      <c r="B470" s="12"/>
      <c r="C470" s="120"/>
      <c r="D470" s="136"/>
      <c r="E470" s="114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spans="1:26" x14ac:dyDescent="0.2">
      <c r="A471" s="12"/>
      <c r="B471" s="12"/>
      <c r="C471" s="120"/>
      <c r="D471" s="136"/>
      <c r="E471" s="114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spans="1:26" x14ac:dyDescent="0.2">
      <c r="A472" s="12"/>
      <c r="B472" s="12"/>
      <c r="C472" s="120"/>
      <c r="D472" s="136"/>
      <c r="E472" s="114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spans="1:26" x14ac:dyDescent="0.2">
      <c r="A473" s="12"/>
      <c r="B473" s="12"/>
      <c r="C473" s="120"/>
      <c r="D473" s="136"/>
      <c r="E473" s="114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spans="1:26" x14ac:dyDescent="0.2">
      <c r="A474" s="12"/>
      <c r="B474" s="12"/>
      <c r="C474" s="120"/>
      <c r="D474" s="136"/>
      <c r="E474" s="114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spans="1:26" x14ac:dyDescent="0.2">
      <c r="A475" s="12"/>
      <c r="B475" s="12"/>
      <c r="C475" s="120"/>
      <c r="D475" s="136"/>
      <c r="E475" s="114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spans="1:26" x14ac:dyDescent="0.2">
      <c r="A476" s="12"/>
      <c r="B476" s="12"/>
      <c r="C476" s="120"/>
      <c r="D476" s="136"/>
      <c r="E476" s="114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spans="1:26" x14ac:dyDescent="0.2">
      <c r="A477" s="12"/>
      <c r="B477" s="12"/>
      <c r="C477" s="120"/>
      <c r="D477" s="136"/>
      <c r="E477" s="114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spans="1:26" x14ac:dyDescent="0.2">
      <c r="A478" s="12"/>
      <c r="B478" s="12"/>
      <c r="C478" s="120"/>
      <c r="D478" s="136"/>
      <c r="E478" s="114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spans="1:26" x14ac:dyDescent="0.2">
      <c r="A479" s="12"/>
      <c r="B479" s="12"/>
      <c r="C479" s="120"/>
      <c r="D479" s="136"/>
      <c r="E479" s="114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spans="1:26" x14ac:dyDescent="0.2">
      <c r="A480" s="12"/>
      <c r="B480" s="12"/>
      <c r="C480" s="120"/>
      <c r="D480" s="136"/>
      <c r="E480" s="114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spans="1:26" x14ac:dyDescent="0.2">
      <c r="A481" s="12"/>
      <c r="B481" s="12"/>
      <c r="C481" s="120"/>
      <c r="D481" s="136"/>
      <c r="E481" s="114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spans="1:26" x14ac:dyDescent="0.2">
      <c r="A482" s="12"/>
      <c r="B482" s="12"/>
      <c r="C482" s="120"/>
      <c r="D482" s="136"/>
      <c r="E482" s="114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spans="1:26" x14ac:dyDescent="0.2">
      <c r="A483" s="12"/>
      <c r="B483" s="12"/>
      <c r="C483" s="120"/>
      <c r="D483" s="136"/>
      <c r="E483" s="114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spans="1:26" x14ac:dyDescent="0.2">
      <c r="A484" s="12"/>
      <c r="B484" s="12"/>
      <c r="C484" s="120"/>
      <c r="D484" s="136"/>
      <c r="E484" s="114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spans="1:26" x14ac:dyDescent="0.2">
      <c r="A485" s="12"/>
      <c r="B485" s="12"/>
      <c r="C485" s="120"/>
      <c r="D485" s="136"/>
      <c r="E485" s="114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spans="1:26" x14ac:dyDescent="0.2">
      <c r="A486" s="12"/>
      <c r="B486" s="12"/>
      <c r="C486" s="120"/>
      <c r="D486" s="136"/>
      <c r="E486" s="114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spans="1:26" x14ac:dyDescent="0.2">
      <c r="A487" s="12"/>
      <c r="B487" s="12"/>
      <c r="C487" s="120"/>
      <c r="D487" s="136"/>
      <c r="E487" s="114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spans="1:26" x14ac:dyDescent="0.2">
      <c r="A488" s="12"/>
      <c r="B488" s="12"/>
      <c r="C488" s="120"/>
      <c r="D488" s="136"/>
      <c r="E488" s="114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spans="1:26" x14ac:dyDescent="0.2">
      <c r="A489" s="12"/>
      <c r="B489" s="12"/>
      <c r="C489" s="120"/>
      <c r="D489" s="136"/>
      <c r="E489" s="114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spans="1:26" x14ac:dyDescent="0.2">
      <c r="A490" s="12"/>
      <c r="B490" s="12"/>
      <c r="C490" s="120"/>
      <c r="D490" s="136"/>
      <c r="E490" s="114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spans="1:26" x14ac:dyDescent="0.2">
      <c r="A491" s="12"/>
      <c r="B491" s="12"/>
      <c r="C491" s="120"/>
      <c r="D491" s="136"/>
      <c r="E491" s="114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spans="1:26" x14ac:dyDescent="0.2">
      <c r="A492" s="12"/>
      <c r="B492" s="12"/>
      <c r="C492" s="120"/>
      <c r="D492" s="136"/>
      <c r="E492" s="114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spans="1:26" x14ac:dyDescent="0.2">
      <c r="A493" s="12"/>
      <c r="B493" s="12"/>
      <c r="C493" s="120"/>
      <c r="D493" s="136"/>
      <c r="E493" s="114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spans="1:26" x14ac:dyDescent="0.2">
      <c r="A494" s="12"/>
      <c r="B494" s="12"/>
      <c r="C494" s="120"/>
      <c r="D494" s="136"/>
      <c r="E494" s="114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spans="1:26" x14ac:dyDescent="0.2">
      <c r="A495" s="12"/>
      <c r="B495" s="12"/>
      <c r="C495" s="120"/>
      <c r="D495" s="136"/>
      <c r="E495" s="114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spans="1:26" x14ac:dyDescent="0.2">
      <c r="A496" s="12"/>
      <c r="B496" s="12"/>
      <c r="C496" s="120"/>
      <c r="D496" s="136"/>
      <c r="E496" s="114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spans="1:26" x14ac:dyDescent="0.2">
      <c r="A497" s="12"/>
      <c r="B497" s="12"/>
      <c r="C497" s="120"/>
      <c r="D497" s="136"/>
      <c r="E497" s="114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spans="1:26" x14ac:dyDescent="0.2">
      <c r="A498" s="12"/>
      <c r="B498" s="12"/>
      <c r="C498" s="120"/>
      <c r="D498" s="136"/>
      <c r="E498" s="114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spans="1:26" x14ac:dyDescent="0.2">
      <c r="A499" s="12"/>
      <c r="B499" s="12"/>
      <c r="C499" s="120"/>
      <c r="D499" s="136"/>
      <c r="E499" s="114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spans="1:26" x14ac:dyDescent="0.2">
      <c r="A500" s="12"/>
      <c r="B500" s="12"/>
      <c r="C500" s="120"/>
      <c r="D500" s="136"/>
      <c r="E500" s="114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spans="1:26" x14ac:dyDescent="0.2">
      <c r="A501" s="12"/>
      <c r="B501" s="12"/>
      <c r="C501" s="120"/>
      <c r="D501" s="136"/>
      <c r="E501" s="114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spans="1:26" x14ac:dyDescent="0.2">
      <c r="A502" s="12"/>
      <c r="B502" s="12"/>
      <c r="C502" s="120"/>
      <c r="D502" s="136"/>
      <c r="E502" s="114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spans="1:26" x14ac:dyDescent="0.2">
      <c r="A503" s="12"/>
      <c r="B503" s="12"/>
      <c r="C503" s="120"/>
      <c r="D503" s="136"/>
      <c r="E503" s="114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spans="1:26" x14ac:dyDescent="0.2">
      <c r="A504" s="12"/>
      <c r="B504" s="12"/>
      <c r="C504" s="120"/>
      <c r="D504" s="136"/>
      <c r="E504" s="114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spans="1:26" x14ac:dyDescent="0.2">
      <c r="A505" s="12"/>
      <c r="B505" s="12"/>
      <c r="C505" s="120"/>
      <c r="D505" s="136"/>
      <c r="E505" s="114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spans="1:26" x14ac:dyDescent="0.2">
      <c r="A506" s="12"/>
      <c r="B506" s="12"/>
      <c r="C506" s="120"/>
      <c r="D506" s="136"/>
      <c r="E506" s="114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spans="1:26" x14ac:dyDescent="0.2">
      <c r="A507" s="12"/>
      <c r="B507" s="12"/>
      <c r="C507" s="120"/>
      <c r="D507" s="136"/>
      <c r="E507" s="114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spans="1:26" x14ac:dyDescent="0.2">
      <c r="A508" s="12"/>
      <c r="B508" s="12"/>
      <c r="C508" s="120"/>
      <c r="D508" s="136"/>
      <c r="E508" s="114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spans="1:26" x14ac:dyDescent="0.2">
      <c r="A509" s="12"/>
      <c r="B509" s="12"/>
      <c r="C509" s="120"/>
      <c r="D509" s="136"/>
      <c r="E509" s="114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spans="1:26" x14ac:dyDescent="0.2">
      <c r="A510" s="12"/>
      <c r="B510" s="12"/>
      <c r="C510" s="120"/>
      <c r="D510" s="136"/>
      <c r="E510" s="114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spans="1:26" x14ac:dyDescent="0.2">
      <c r="A511" s="12"/>
      <c r="B511" s="12"/>
      <c r="C511" s="120"/>
      <c r="D511" s="136"/>
      <c r="E511" s="114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spans="1:26" x14ac:dyDescent="0.2">
      <c r="A512" s="12"/>
      <c r="B512" s="12"/>
      <c r="C512" s="120"/>
      <c r="D512" s="136"/>
      <c r="E512" s="114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spans="1:26" x14ac:dyDescent="0.2">
      <c r="A513" s="12"/>
      <c r="B513" s="12"/>
      <c r="C513" s="120"/>
      <c r="D513" s="136"/>
      <c r="E513" s="114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spans="1:26" x14ac:dyDescent="0.2">
      <c r="A514" s="12"/>
      <c r="B514" s="12"/>
      <c r="C514" s="120"/>
      <c r="D514" s="136"/>
      <c r="E514" s="114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spans="1:26" x14ac:dyDescent="0.2">
      <c r="A515" s="12"/>
      <c r="B515" s="12"/>
      <c r="C515" s="120"/>
      <c r="D515" s="136"/>
      <c r="E515" s="114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spans="1:26" x14ac:dyDescent="0.2">
      <c r="A516" s="12"/>
      <c r="B516" s="12"/>
      <c r="C516" s="120"/>
      <c r="D516" s="136"/>
      <c r="E516" s="114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spans="1:26" x14ac:dyDescent="0.2">
      <c r="A517" s="12"/>
      <c r="B517" s="12"/>
      <c r="C517" s="120"/>
      <c r="D517" s="136"/>
      <c r="E517" s="114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spans="1:26" x14ac:dyDescent="0.2">
      <c r="A518" s="12"/>
      <c r="B518" s="12"/>
      <c r="C518" s="120"/>
      <c r="D518" s="136"/>
      <c r="E518" s="114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spans="1:26" x14ac:dyDescent="0.2">
      <c r="A519" s="12"/>
      <c r="B519" s="12"/>
      <c r="C519" s="120"/>
      <c r="D519" s="136"/>
      <c r="E519" s="114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spans="1:26" x14ac:dyDescent="0.2">
      <c r="A520" s="12"/>
      <c r="B520" s="12"/>
      <c r="C520" s="120"/>
      <c r="D520" s="136"/>
      <c r="E520" s="114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spans="1:26" x14ac:dyDescent="0.2">
      <c r="A521" s="12"/>
      <c r="B521" s="12"/>
      <c r="C521" s="120"/>
      <c r="D521" s="136"/>
      <c r="E521" s="114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spans="1:26" x14ac:dyDescent="0.2">
      <c r="A522" s="12"/>
      <c r="B522" s="12"/>
      <c r="C522" s="120"/>
      <c r="D522" s="136"/>
      <c r="E522" s="114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spans="1:26" x14ac:dyDescent="0.2">
      <c r="A523" s="12"/>
      <c r="B523" s="12"/>
      <c r="C523" s="120"/>
      <c r="D523" s="136"/>
      <c r="E523" s="114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spans="1:26" x14ac:dyDescent="0.2">
      <c r="A524" s="12"/>
      <c r="B524" s="12"/>
      <c r="C524" s="120"/>
      <c r="D524" s="136"/>
      <c r="E524" s="114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spans="1:26" x14ac:dyDescent="0.2">
      <c r="A525" s="12"/>
      <c r="B525" s="12"/>
      <c r="C525" s="120"/>
      <c r="D525" s="136"/>
      <c r="E525" s="114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spans="1:26" x14ac:dyDescent="0.2">
      <c r="A526" s="12"/>
      <c r="B526" s="12"/>
      <c r="C526" s="120"/>
      <c r="D526" s="136"/>
      <c r="E526" s="114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spans="1:26" x14ac:dyDescent="0.2">
      <c r="A527" s="12"/>
      <c r="B527" s="12"/>
      <c r="C527" s="120"/>
      <c r="D527" s="136"/>
      <c r="E527" s="114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spans="1:26" x14ac:dyDescent="0.2">
      <c r="A528" s="12"/>
      <c r="B528" s="12"/>
      <c r="C528" s="120"/>
      <c r="D528" s="136"/>
      <c r="E528" s="114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spans="1:26" x14ac:dyDescent="0.2">
      <c r="A529" s="12"/>
      <c r="B529" s="12"/>
      <c r="C529" s="120"/>
      <c r="D529" s="136"/>
      <c r="E529" s="114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spans="1:26" x14ac:dyDescent="0.2">
      <c r="A530" s="12"/>
      <c r="B530" s="12"/>
      <c r="C530" s="120"/>
      <c r="D530" s="136"/>
      <c r="E530" s="114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spans="1:26" x14ac:dyDescent="0.2">
      <c r="A531" s="12"/>
      <c r="B531" s="12"/>
      <c r="C531" s="120"/>
      <c r="D531" s="136"/>
      <c r="E531" s="114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spans="1:26" x14ac:dyDescent="0.2">
      <c r="A532" s="12"/>
      <c r="B532" s="12"/>
      <c r="C532" s="120"/>
      <c r="D532" s="136"/>
      <c r="E532" s="114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spans="1:26" x14ac:dyDescent="0.2">
      <c r="A533" s="12"/>
      <c r="B533" s="12"/>
      <c r="C533" s="120"/>
      <c r="D533" s="136"/>
      <c r="E533" s="114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spans="1:26" x14ac:dyDescent="0.2">
      <c r="A534" s="12"/>
      <c r="B534" s="12"/>
      <c r="C534" s="120"/>
      <c r="D534" s="136"/>
      <c r="E534" s="114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spans="1:26" x14ac:dyDescent="0.2">
      <c r="A535" s="12"/>
      <c r="B535" s="12"/>
      <c r="C535" s="120"/>
      <c r="D535" s="136"/>
      <c r="E535" s="114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spans="1:26" x14ac:dyDescent="0.2">
      <c r="A536" s="12"/>
      <c r="B536" s="12"/>
      <c r="C536" s="120"/>
      <c r="D536" s="136"/>
      <c r="E536" s="114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spans="1:26" x14ac:dyDescent="0.2">
      <c r="A537" s="12"/>
      <c r="B537" s="12"/>
      <c r="C537" s="120"/>
      <c r="D537" s="136"/>
      <c r="E537" s="114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spans="1:26" x14ac:dyDescent="0.2">
      <c r="A538" s="12"/>
      <c r="B538" s="12"/>
      <c r="C538" s="120"/>
      <c r="D538" s="136"/>
      <c r="E538" s="114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spans="1:26" x14ac:dyDescent="0.2">
      <c r="A539" s="12"/>
      <c r="B539" s="12"/>
      <c r="C539" s="120"/>
      <c r="D539" s="136"/>
      <c r="E539" s="114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spans="1:26" x14ac:dyDescent="0.2">
      <c r="A540" s="12"/>
      <c r="B540" s="12"/>
      <c r="C540" s="120"/>
      <c r="D540" s="136"/>
      <c r="E540" s="114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spans="1:26" x14ac:dyDescent="0.2">
      <c r="A541" s="12"/>
      <c r="B541" s="12"/>
      <c r="C541" s="120"/>
      <c r="D541" s="136"/>
      <c r="E541" s="114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spans="1:26" x14ac:dyDescent="0.2">
      <c r="A542" s="12"/>
      <c r="B542" s="12"/>
      <c r="C542" s="120"/>
      <c r="D542" s="136"/>
      <c r="E542" s="114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spans="1:26" x14ac:dyDescent="0.2">
      <c r="A543" s="12"/>
      <c r="B543" s="12"/>
      <c r="C543" s="120"/>
      <c r="D543" s="136"/>
      <c r="E543" s="114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spans="1:26" x14ac:dyDescent="0.2">
      <c r="A544" s="12"/>
      <c r="B544" s="12"/>
      <c r="C544" s="120"/>
      <c r="D544" s="136"/>
      <c r="E544" s="114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spans="1:26" x14ac:dyDescent="0.2">
      <c r="A545" s="12"/>
      <c r="B545" s="12"/>
      <c r="C545" s="120"/>
      <c r="D545" s="136"/>
      <c r="E545" s="114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spans="1:26" x14ac:dyDescent="0.2">
      <c r="A546" s="12"/>
      <c r="B546" s="12"/>
      <c r="C546" s="120"/>
      <c r="D546" s="136"/>
      <c r="E546" s="114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spans="1:26" x14ac:dyDescent="0.2">
      <c r="A547" s="12"/>
      <c r="B547" s="12"/>
      <c r="C547" s="120"/>
      <c r="D547" s="136"/>
      <c r="E547" s="114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spans="1:26" x14ac:dyDescent="0.2">
      <c r="A548" s="12"/>
      <c r="B548" s="12"/>
      <c r="C548" s="120"/>
      <c r="D548" s="136"/>
      <c r="E548" s="114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spans="1:26" x14ac:dyDescent="0.2">
      <c r="A549" s="12"/>
      <c r="B549" s="12"/>
      <c r="C549" s="120"/>
      <c r="D549" s="136"/>
      <c r="E549" s="114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spans="1:26" x14ac:dyDescent="0.2">
      <c r="A550" s="12"/>
      <c r="B550" s="12"/>
      <c r="C550" s="120"/>
      <c r="D550" s="136"/>
      <c r="E550" s="114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spans="1:26" x14ac:dyDescent="0.2">
      <c r="A551" s="12"/>
      <c r="B551" s="12"/>
      <c r="C551" s="120"/>
      <c r="D551" s="136"/>
      <c r="E551" s="114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spans="1:26" x14ac:dyDescent="0.2">
      <c r="A552" s="12"/>
      <c r="B552" s="12"/>
      <c r="C552" s="120"/>
      <c r="D552" s="136"/>
      <c r="E552" s="114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spans="1:26" x14ac:dyDescent="0.2">
      <c r="A553" s="12"/>
      <c r="B553" s="12"/>
      <c r="C553" s="120"/>
      <c r="D553" s="136"/>
      <c r="E553" s="114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spans="1:26" x14ac:dyDescent="0.2">
      <c r="A554" s="12"/>
      <c r="B554" s="12"/>
      <c r="C554" s="120"/>
      <c r="D554" s="136"/>
      <c r="E554" s="114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spans="1:26" x14ac:dyDescent="0.2">
      <c r="A555" s="12"/>
      <c r="B555" s="12"/>
      <c r="C555" s="120"/>
      <c r="D555" s="136"/>
      <c r="E555" s="114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spans="1:26" x14ac:dyDescent="0.2">
      <c r="A556" s="12"/>
      <c r="B556" s="12"/>
      <c r="C556" s="120"/>
      <c r="D556" s="136"/>
      <c r="E556" s="114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spans="1:26" x14ac:dyDescent="0.2">
      <c r="A557" s="12"/>
      <c r="B557" s="12"/>
      <c r="C557" s="120"/>
      <c r="D557" s="136"/>
      <c r="E557" s="114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spans="1:26" x14ac:dyDescent="0.2">
      <c r="A558" s="12"/>
      <c r="B558" s="12"/>
      <c r="C558" s="120"/>
      <c r="D558" s="136"/>
      <c r="E558" s="114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spans="1:26" x14ac:dyDescent="0.2">
      <c r="A559" s="12"/>
      <c r="B559" s="12"/>
      <c r="C559" s="120"/>
      <c r="D559" s="136"/>
      <c r="E559" s="114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1:26" x14ac:dyDescent="0.2">
      <c r="A560" s="12"/>
      <c r="B560" s="12"/>
      <c r="C560" s="120"/>
      <c r="D560" s="136"/>
      <c r="E560" s="114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1:26" x14ac:dyDescent="0.2">
      <c r="A561" s="12"/>
      <c r="B561" s="12"/>
      <c r="C561" s="120"/>
      <c r="D561" s="136"/>
      <c r="E561" s="114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1:26" x14ac:dyDescent="0.2">
      <c r="A562" s="12"/>
      <c r="B562" s="12"/>
      <c r="C562" s="120"/>
      <c r="D562" s="136"/>
      <c r="E562" s="114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1:26" x14ac:dyDescent="0.2">
      <c r="A563" s="12"/>
      <c r="B563" s="12"/>
      <c r="C563" s="120"/>
      <c r="D563" s="136"/>
      <c r="E563" s="114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1:26" x14ac:dyDescent="0.2">
      <c r="A564" s="12"/>
      <c r="B564" s="12"/>
      <c r="C564" s="120"/>
      <c r="D564" s="136"/>
      <c r="E564" s="114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1:26" x14ac:dyDescent="0.2">
      <c r="A565" s="12"/>
      <c r="B565" s="12"/>
      <c r="C565" s="120"/>
      <c r="D565" s="136"/>
      <c r="E565" s="114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1:26" x14ac:dyDescent="0.2">
      <c r="A566" s="12"/>
      <c r="B566" s="12"/>
      <c r="C566" s="120"/>
      <c r="D566" s="136"/>
      <c r="E566" s="114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1:26" x14ac:dyDescent="0.2">
      <c r="A567" s="12"/>
      <c r="B567" s="12"/>
      <c r="C567" s="120"/>
      <c r="D567" s="136"/>
      <c r="E567" s="114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1:26" x14ac:dyDescent="0.2">
      <c r="A568" s="12"/>
      <c r="B568" s="12"/>
      <c r="C568" s="120"/>
      <c r="D568" s="136"/>
      <c r="E568" s="114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1:26" x14ac:dyDescent="0.2">
      <c r="A569" s="12"/>
      <c r="B569" s="12"/>
      <c r="C569" s="120"/>
      <c r="D569" s="136"/>
      <c r="E569" s="114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1:26" x14ac:dyDescent="0.2">
      <c r="A570" s="12"/>
      <c r="B570" s="12"/>
      <c r="C570" s="120"/>
      <c r="D570" s="136"/>
      <c r="E570" s="114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1:26" x14ac:dyDescent="0.2">
      <c r="A571" s="12"/>
      <c r="B571" s="12"/>
      <c r="C571" s="120"/>
      <c r="D571" s="136"/>
      <c r="E571" s="114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1:26" x14ac:dyDescent="0.2">
      <c r="A572" s="12"/>
      <c r="B572" s="12"/>
      <c r="C572" s="120"/>
      <c r="D572" s="136"/>
      <c r="E572" s="114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1:26" x14ac:dyDescent="0.2">
      <c r="A573" s="12"/>
      <c r="B573" s="12"/>
      <c r="C573" s="120"/>
      <c r="D573" s="136"/>
      <c r="E573" s="114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1:26" x14ac:dyDescent="0.2">
      <c r="A574" s="12"/>
      <c r="B574" s="12"/>
      <c r="C574" s="120"/>
      <c r="D574" s="136"/>
      <c r="E574" s="114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1:26" x14ac:dyDescent="0.2">
      <c r="A575" s="12"/>
      <c r="B575" s="12"/>
      <c r="C575" s="120"/>
      <c r="D575" s="136"/>
      <c r="E575" s="114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1:26" x14ac:dyDescent="0.2">
      <c r="A576" s="12"/>
      <c r="B576" s="12"/>
      <c r="C576" s="120"/>
      <c r="D576" s="136"/>
      <c r="E576" s="114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1:26" x14ac:dyDescent="0.2">
      <c r="A577" s="12"/>
      <c r="B577" s="12"/>
      <c r="C577" s="120"/>
      <c r="D577" s="136"/>
      <c r="E577" s="114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1:26" x14ac:dyDescent="0.2">
      <c r="A578" s="12"/>
      <c r="B578" s="12"/>
      <c r="C578" s="120"/>
      <c r="D578" s="136"/>
      <c r="E578" s="114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1:26" x14ac:dyDescent="0.2">
      <c r="A579" s="12"/>
      <c r="B579" s="12"/>
      <c r="C579" s="120"/>
      <c r="D579" s="136"/>
      <c r="E579" s="114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1:26" x14ac:dyDescent="0.2">
      <c r="A580" s="12"/>
      <c r="B580" s="12"/>
      <c r="C580" s="120"/>
      <c r="D580" s="136"/>
      <c r="E580" s="114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1:26" x14ac:dyDescent="0.2">
      <c r="A581" s="12"/>
      <c r="B581" s="12"/>
      <c r="C581" s="120"/>
      <c r="D581" s="136"/>
      <c r="E581" s="114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1:26" x14ac:dyDescent="0.2">
      <c r="A582" s="12"/>
      <c r="B582" s="12"/>
      <c r="C582" s="120"/>
      <c r="D582" s="136"/>
      <c r="E582" s="114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1:26" x14ac:dyDescent="0.2">
      <c r="A583" s="12"/>
      <c r="B583" s="12"/>
      <c r="C583" s="120"/>
      <c r="D583" s="136"/>
      <c r="E583" s="114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1:26" x14ac:dyDescent="0.2">
      <c r="A584" s="12"/>
      <c r="B584" s="12"/>
      <c r="C584" s="120"/>
      <c r="D584" s="136"/>
      <c r="E584" s="114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1:26" x14ac:dyDescent="0.2">
      <c r="A585" s="12"/>
      <c r="B585" s="12"/>
      <c r="C585" s="120"/>
      <c r="D585" s="136"/>
      <c r="E585" s="114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1:26" x14ac:dyDescent="0.2">
      <c r="A586" s="12"/>
      <c r="B586" s="12"/>
      <c r="C586" s="120"/>
      <c r="D586" s="136"/>
      <c r="E586" s="114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1:26" x14ac:dyDescent="0.2">
      <c r="A587" s="12"/>
      <c r="B587" s="12"/>
      <c r="C587" s="120"/>
      <c r="D587" s="136"/>
      <c r="E587" s="114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1:26" x14ac:dyDescent="0.2">
      <c r="A588" s="12"/>
      <c r="B588" s="12"/>
      <c r="C588" s="120"/>
      <c r="D588" s="136"/>
      <c r="E588" s="114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1:26" x14ac:dyDescent="0.2">
      <c r="A589" s="12"/>
      <c r="B589" s="12"/>
      <c r="C589" s="120"/>
      <c r="D589" s="136"/>
      <c r="E589" s="114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1:26" x14ac:dyDescent="0.2">
      <c r="A590" s="12"/>
      <c r="B590" s="12"/>
      <c r="C590" s="120"/>
      <c r="D590" s="136"/>
      <c r="E590" s="114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1:26" x14ac:dyDescent="0.2">
      <c r="A591" s="12"/>
      <c r="B591" s="12"/>
      <c r="C591" s="120"/>
      <c r="D591" s="136"/>
      <c r="E591" s="114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1:26" x14ac:dyDescent="0.2">
      <c r="A592" s="12"/>
      <c r="B592" s="12"/>
      <c r="C592" s="120"/>
      <c r="D592" s="136"/>
      <c r="E592" s="114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1:26" x14ac:dyDescent="0.2">
      <c r="A593" s="12"/>
      <c r="B593" s="12"/>
      <c r="C593" s="120"/>
      <c r="D593" s="136"/>
      <c r="E593" s="114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1:26" x14ac:dyDescent="0.2">
      <c r="A594" s="12"/>
      <c r="B594" s="12"/>
      <c r="C594" s="120"/>
      <c r="D594" s="136"/>
      <c r="E594" s="114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1:26" x14ac:dyDescent="0.2">
      <c r="A595" s="12"/>
      <c r="B595" s="12"/>
      <c r="C595" s="120"/>
      <c r="D595" s="136"/>
      <c r="E595" s="114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1:26" x14ac:dyDescent="0.2">
      <c r="A596" s="12"/>
      <c r="B596" s="12"/>
      <c r="C596" s="120"/>
      <c r="D596" s="136"/>
      <c r="E596" s="114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1:26" x14ac:dyDescent="0.2">
      <c r="A597" s="12"/>
      <c r="B597" s="12"/>
      <c r="C597" s="120"/>
      <c r="D597" s="136"/>
      <c r="E597" s="114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1:26" x14ac:dyDescent="0.2">
      <c r="A598" s="12"/>
      <c r="B598" s="12"/>
      <c r="C598" s="120"/>
      <c r="D598" s="136"/>
      <c r="E598" s="114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1:26" x14ac:dyDescent="0.2">
      <c r="A599" s="12"/>
      <c r="B599" s="12"/>
      <c r="C599" s="120"/>
      <c r="D599" s="136"/>
      <c r="E599" s="114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1:26" x14ac:dyDescent="0.2">
      <c r="A600" s="12"/>
      <c r="B600" s="12"/>
      <c r="C600" s="120"/>
      <c r="D600" s="136"/>
      <c r="E600" s="114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1:26" x14ac:dyDescent="0.2">
      <c r="A601" s="12"/>
      <c r="B601" s="12"/>
      <c r="C601" s="120"/>
      <c r="D601" s="136"/>
      <c r="E601" s="114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1:26" x14ac:dyDescent="0.2">
      <c r="A602" s="12"/>
      <c r="B602" s="12"/>
      <c r="C602" s="120"/>
      <c r="D602" s="136"/>
      <c r="E602" s="114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1:26" x14ac:dyDescent="0.2">
      <c r="A603" s="12"/>
      <c r="B603" s="12"/>
      <c r="C603" s="120"/>
      <c r="D603" s="136"/>
      <c r="E603" s="114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1:26" x14ac:dyDescent="0.2">
      <c r="A604" s="12"/>
      <c r="B604" s="12"/>
      <c r="C604" s="120"/>
      <c r="D604" s="136"/>
      <c r="E604" s="114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1:26" x14ac:dyDescent="0.2">
      <c r="A605" s="12"/>
      <c r="B605" s="12"/>
      <c r="C605" s="120"/>
      <c r="D605" s="136"/>
      <c r="E605" s="114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1:26" x14ac:dyDescent="0.2">
      <c r="A606" s="12"/>
      <c r="B606" s="12"/>
      <c r="C606" s="120"/>
      <c r="D606" s="136"/>
      <c r="E606" s="114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1:26" x14ac:dyDescent="0.2">
      <c r="A607" s="12"/>
      <c r="B607" s="12"/>
      <c r="C607" s="120"/>
      <c r="D607" s="136"/>
      <c r="E607" s="114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1:26" x14ac:dyDescent="0.2">
      <c r="A608" s="12"/>
      <c r="B608" s="12"/>
      <c r="C608" s="120"/>
      <c r="D608" s="136"/>
      <c r="E608" s="114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1:26" x14ac:dyDescent="0.2">
      <c r="A609" s="12"/>
      <c r="B609" s="12"/>
      <c r="C609" s="120"/>
      <c r="D609" s="136"/>
      <c r="E609" s="114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1:26" x14ac:dyDescent="0.2">
      <c r="A610" s="12"/>
      <c r="B610" s="12"/>
      <c r="C610" s="120"/>
      <c r="D610" s="136"/>
      <c r="E610" s="114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1:26" x14ac:dyDescent="0.2">
      <c r="A611" s="12"/>
      <c r="B611" s="12"/>
      <c r="C611" s="120"/>
      <c r="D611" s="136"/>
      <c r="E611" s="114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1:26" x14ac:dyDescent="0.2">
      <c r="A612" s="12"/>
      <c r="B612" s="12"/>
      <c r="C612" s="120"/>
      <c r="D612" s="136"/>
      <c r="E612" s="114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1:26" x14ac:dyDescent="0.2">
      <c r="A613" s="12"/>
      <c r="B613" s="12"/>
      <c r="C613" s="120"/>
      <c r="D613" s="136"/>
      <c r="E613" s="114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1:26" x14ac:dyDescent="0.2">
      <c r="A614" s="12"/>
      <c r="B614" s="12"/>
      <c r="C614" s="120"/>
      <c r="D614" s="136"/>
      <c r="E614" s="114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1:26" x14ac:dyDescent="0.2">
      <c r="A615" s="12"/>
      <c r="B615" s="12"/>
      <c r="C615" s="120"/>
      <c r="D615" s="136"/>
      <c r="E615" s="114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1:26" x14ac:dyDescent="0.2">
      <c r="A616" s="12"/>
      <c r="B616" s="12"/>
      <c r="C616" s="120"/>
      <c r="D616" s="136"/>
      <c r="E616" s="114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1:26" x14ac:dyDescent="0.2">
      <c r="A617" s="12"/>
      <c r="B617" s="12"/>
      <c r="C617" s="120"/>
      <c r="D617" s="136"/>
      <c r="E617" s="114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1:26" x14ac:dyDescent="0.2">
      <c r="A618" s="12"/>
      <c r="B618" s="12"/>
      <c r="C618" s="120"/>
      <c r="D618" s="136"/>
      <c r="E618" s="114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1:26" x14ac:dyDescent="0.2">
      <c r="A619" s="12"/>
      <c r="B619" s="12"/>
      <c r="C619" s="120"/>
      <c r="D619" s="136"/>
      <c r="E619" s="114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1:26" x14ac:dyDescent="0.2">
      <c r="A620" s="12"/>
      <c r="B620" s="12"/>
      <c r="C620" s="120"/>
      <c r="D620" s="136"/>
      <c r="E620" s="114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1:26" x14ac:dyDescent="0.2">
      <c r="A621" s="12"/>
      <c r="B621" s="12"/>
      <c r="C621" s="120"/>
      <c r="D621" s="136"/>
      <c r="E621" s="114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1:26" x14ac:dyDescent="0.2">
      <c r="A622" s="12"/>
      <c r="B622" s="12"/>
      <c r="C622" s="120"/>
      <c r="D622" s="136"/>
      <c r="E622" s="114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1:26" x14ac:dyDescent="0.2">
      <c r="A623" s="12"/>
      <c r="B623" s="12"/>
      <c r="C623" s="120"/>
      <c r="D623" s="136"/>
      <c r="E623" s="114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1:26" x14ac:dyDescent="0.2">
      <c r="A624" s="12"/>
      <c r="B624" s="12"/>
      <c r="C624" s="120"/>
      <c r="D624" s="136"/>
      <c r="E624" s="114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1:26" x14ac:dyDescent="0.2">
      <c r="A625" s="12"/>
      <c r="B625" s="12"/>
      <c r="C625" s="120"/>
      <c r="D625" s="136"/>
      <c r="E625" s="114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1:26" x14ac:dyDescent="0.2">
      <c r="A626" s="12"/>
      <c r="B626" s="12"/>
      <c r="C626" s="120"/>
      <c r="D626" s="136"/>
      <c r="E626" s="114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1:26" x14ac:dyDescent="0.2">
      <c r="A627" s="12"/>
      <c r="B627" s="12"/>
      <c r="C627" s="120"/>
      <c r="D627" s="136"/>
      <c r="E627" s="114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1:26" x14ac:dyDescent="0.2">
      <c r="A628" s="12"/>
      <c r="B628" s="12"/>
      <c r="C628" s="120"/>
      <c r="D628" s="136"/>
      <c r="E628" s="114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1:26" x14ac:dyDescent="0.2">
      <c r="A629" s="12"/>
      <c r="B629" s="12"/>
      <c r="C629" s="120"/>
      <c r="D629" s="136"/>
      <c r="E629" s="114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1:26" x14ac:dyDescent="0.2">
      <c r="A630" s="12"/>
      <c r="B630" s="12"/>
      <c r="C630" s="120"/>
      <c r="D630" s="136"/>
      <c r="E630" s="114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1:26" x14ac:dyDescent="0.2">
      <c r="A631" s="12"/>
      <c r="B631" s="12"/>
      <c r="C631" s="120"/>
      <c r="D631" s="136"/>
      <c r="E631" s="114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1:26" x14ac:dyDescent="0.2">
      <c r="A632" s="12"/>
      <c r="B632" s="12"/>
      <c r="C632" s="120"/>
      <c r="D632" s="136"/>
      <c r="E632" s="114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1:26" x14ac:dyDescent="0.2">
      <c r="A633" s="12"/>
      <c r="B633" s="12"/>
      <c r="C633" s="120"/>
      <c r="D633" s="136"/>
      <c r="E633" s="114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1:26" x14ac:dyDescent="0.2">
      <c r="A634" s="12"/>
      <c r="B634" s="12"/>
      <c r="C634" s="120"/>
      <c r="D634" s="136"/>
      <c r="E634" s="114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1:26" x14ac:dyDescent="0.2">
      <c r="A635" s="12"/>
      <c r="B635" s="12"/>
      <c r="C635" s="120"/>
      <c r="D635" s="136"/>
      <c r="E635" s="114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1:26" x14ac:dyDescent="0.2">
      <c r="A636" s="12"/>
      <c r="B636" s="12"/>
      <c r="C636" s="120"/>
      <c r="D636" s="136"/>
      <c r="E636" s="114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1:26" x14ac:dyDescent="0.2">
      <c r="A637" s="12"/>
      <c r="B637" s="12"/>
      <c r="C637" s="120"/>
      <c r="D637" s="136"/>
      <c r="E637" s="114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1:26" x14ac:dyDescent="0.2">
      <c r="A638" s="12"/>
      <c r="B638" s="12"/>
      <c r="C638" s="120"/>
      <c r="D638" s="136"/>
      <c r="E638" s="114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1:26" x14ac:dyDescent="0.2">
      <c r="A639" s="12"/>
      <c r="B639" s="12"/>
      <c r="C639" s="120"/>
      <c r="D639" s="136"/>
      <c r="E639" s="114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1:26" x14ac:dyDescent="0.2">
      <c r="A640" s="12"/>
      <c r="B640" s="12"/>
      <c r="C640" s="120"/>
      <c r="D640" s="136"/>
      <c r="E640" s="114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1:26" x14ac:dyDescent="0.2">
      <c r="A641" s="12"/>
      <c r="B641" s="12"/>
      <c r="C641" s="120"/>
      <c r="D641" s="136"/>
      <c r="E641" s="114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1:26" x14ac:dyDescent="0.2">
      <c r="A642" s="12"/>
      <c r="B642" s="12"/>
      <c r="C642" s="120"/>
      <c r="D642" s="136"/>
      <c r="E642" s="114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1:26" x14ac:dyDescent="0.2">
      <c r="A643" s="12"/>
      <c r="B643" s="12"/>
      <c r="C643" s="120"/>
      <c r="D643" s="136"/>
      <c r="E643" s="114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1:26" x14ac:dyDescent="0.2">
      <c r="A644" s="12"/>
      <c r="B644" s="12"/>
      <c r="C644" s="120"/>
      <c r="D644" s="136"/>
      <c r="E644" s="114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1:26" x14ac:dyDescent="0.2">
      <c r="A645" s="12"/>
      <c r="B645" s="12"/>
      <c r="C645" s="120"/>
      <c r="D645" s="136"/>
      <c r="E645" s="114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1:26" x14ac:dyDescent="0.2">
      <c r="A646" s="12"/>
      <c r="B646" s="12"/>
      <c r="C646" s="120"/>
      <c r="D646" s="136"/>
      <c r="E646" s="114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1:26" x14ac:dyDescent="0.2">
      <c r="A647" s="12"/>
      <c r="B647" s="12"/>
      <c r="C647" s="120"/>
      <c r="D647" s="136"/>
      <c r="E647" s="114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1:26" x14ac:dyDescent="0.2">
      <c r="A648" s="12"/>
      <c r="B648" s="12"/>
      <c r="C648" s="120"/>
      <c r="D648" s="136"/>
      <c r="E648" s="114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1:26" x14ac:dyDescent="0.2">
      <c r="A649" s="12"/>
      <c r="B649" s="12"/>
      <c r="C649" s="120"/>
      <c r="D649" s="136"/>
      <c r="E649" s="114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1:26" x14ac:dyDescent="0.2">
      <c r="A650" s="12"/>
      <c r="B650" s="12"/>
      <c r="C650" s="120"/>
      <c r="D650" s="136"/>
      <c r="E650" s="114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1:26" x14ac:dyDescent="0.2">
      <c r="A651" s="12"/>
      <c r="B651" s="12"/>
      <c r="C651" s="120"/>
      <c r="D651" s="136"/>
      <c r="E651" s="114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1:26" x14ac:dyDescent="0.2">
      <c r="A652" s="12"/>
      <c r="B652" s="12"/>
      <c r="C652" s="120"/>
      <c r="D652" s="136"/>
      <c r="E652" s="114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1:26" x14ac:dyDescent="0.2">
      <c r="A653" s="12"/>
      <c r="B653" s="12"/>
      <c r="C653" s="120"/>
      <c r="D653" s="136"/>
      <c r="E653" s="114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1:26" x14ac:dyDescent="0.2">
      <c r="A654" s="12"/>
      <c r="B654" s="12"/>
      <c r="C654" s="120"/>
      <c r="D654" s="136"/>
      <c r="E654" s="114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1:26" x14ac:dyDescent="0.2">
      <c r="A655" s="12"/>
      <c r="B655" s="12"/>
      <c r="C655" s="120"/>
      <c r="D655" s="136"/>
      <c r="E655" s="114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1:26" x14ac:dyDescent="0.2">
      <c r="A656" s="12"/>
      <c r="B656" s="12"/>
      <c r="C656" s="120"/>
      <c r="D656" s="136"/>
      <c r="E656" s="114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1:26" x14ac:dyDescent="0.2">
      <c r="A657" s="12"/>
      <c r="B657" s="12"/>
      <c r="C657" s="120"/>
      <c r="D657" s="136"/>
      <c r="E657" s="114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1:26" x14ac:dyDescent="0.2">
      <c r="A658" s="12"/>
      <c r="B658" s="12"/>
      <c r="C658" s="120"/>
      <c r="D658" s="136"/>
      <c r="E658" s="114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1:26" x14ac:dyDescent="0.2">
      <c r="A659" s="12"/>
      <c r="B659" s="12"/>
      <c r="C659" s="120"/>
      <c r="D659" s="136"/>
      <c r="E659" s="114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1:26" x14ac:dyDescent="0.2">
      <c r="A660" s="12"/>
      <c r="B660" s="12"/>
      <c r="C660" s="120"/>
      <c r="D660" s="136"/>
      <c r="E660" s="114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1:26" x14ac:dyDescent="0.2">
      <c r="A661" s="12"/>
      <c r="B661" s="12"/>
      <c r="C661" s="120"/>
      <c r="D661" s="136"/>
      <c r="E661" s="114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1:26" x14ac:dyDescent="0.2">
      <c r="A662" s="12"/>
      <c r="B662" s="12"/>
      <c r="C662" s="120"/>
      <c r="D662" s="136"/>
      <c r="E662" s="114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1:26" x14ac:dyDescent="0.2">
      <c r="A663" s="12"/>
      <c r="B663" s="12"/>
      <c r="C663" s="120"/>
      <c r="D663" s="136"/>
      <c r="E663" s="114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1:26" x14ac:dyDescent="0.2">
      <c r="A664" s="12"/>
      <c r="B664" s="12"/>
      <c r="C664" s="120"/>
      <c r="D664" s="136"/>
      <c r="E664" s="114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1:26" x14ac:dyDescent="0.2">
      <c r="A665" s="12"/>
      <c r="B665" s="12"/>
      <c r="C665" s="120"/>
      <c r="D665" s="136"/>
      <c r="E665" s="114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1:26" x14ac:dyDescent="0.2">
      <c r="A666" s="12"/>
      <c r="B666" s="12"/>
      <c r="C666" s="120"/>
      <c r="D666" s="136"/>
      <c r="E666" s="114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1:26" x14ac:dyDescent="0.2">
      <c r="A667" s="12"/>
      <c r="B667" s="12"/>
      <c r="C667" s="120"/>
      <c r="D667" s="136"/>
      <c r="E667" s="114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1:26" x14ac:dyDescent="0.2">
      <c r="A668" s="12"/>
      <c r="B668" s="12"/>
      <c r="C668" s="120"/>
      <c r="D668" s="136"/>
      <c r="E668" s="114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1:26" x14ac:dyDescent="0.2">
      <c r="A669" s="12"/>
      <c r="B669" s="12"/>
      <c r="C669" s="120"/>
      <c r="D669" s="136"/>
      <c r="E669" s="114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1:26" x14ac:dyDescent="0.2">
      <c r="A670" s="12"/>
      <c r="B670" s="12"/>
      <c r="C670" s="120"/>
      <c r="D670" s="136"/>
      <c r="E670" s="114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1:26" x14ac:dyDescent="0.2">
      <c r="A671" s="12"/>
      <c r="B671" s="12"/>
      <c r="C671" s="120"/>
      <c r="D671" s="136"/>
      <c r="E671" s="114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1:26" x14ac:dyDescent="0.2">
      <c r="A672" s="12"/>
      <c r="B672" s="12"/>
      <c r="C672" s="120"/>
      <c r="D672" s="136"/>
      <c r="E672" s="114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1:26" x14ac:dyDescent="0.2">
      <c r="A673" s="12"/>
      <c r="B673" s="12"/>
      <c r="C673" s="120"/>
      <c r="D673" s="136"/>
      <c r="E673" s="114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1:26" x14ac:dyDescent="0.2">
      <c r="A674" s="12"/>
      <c r="B674" s="12"/>
      <c r="C674" s="120"/>
      <c r="D674" s="136"/>
      <c r="E674" s="114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1:26" x14ac:dyDescent="0.2">
      <c r="A675" s="12"/>
      <c r="B675" s="12"/>
      <c r="C675" s="120"/>
      <c r="D675" s="136"/>
      <c r="E675" s="114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1:26" x14ac:dyDescent="0.2">
      <c r="A676" s="12"/>
      <c r="B676" s="12"/>
      <c r="C676" s="120"/>
      <c r="D676" s="136"/>
      <c r="E676" s="114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1:26" x14ac:dyDescent="0.2">
      <c r="A677" s="12"/>
      <c r="B677" s="12"/>
      <c r="C677" s="120"/>
      <c r="D677" s="136"/>
      <c r="E677" s="114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1:26" x14ac:dyDescent="0.2">
      <c r="A678" s="12"/>
      <c r="B678" s="12"/>
      <c r="C678" s="120"/>
      <c r="D678" s="136"/>
      <c r="E678" s="114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1:26" x14ac:dyDescent="0.2">
      <c r="A679" s="12"/>
      <c r="B679" s="12"/>
      <c r="C679" s="120"/>
      <c r="D679" s="136"/>
      <c r="E679" s="114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1:26" x14ac:dyDescent="0.2">
      <c r="A680" s="12"/>
      <c r="B680" s="12"/>
      <c r="C680" s="120"/>
      <c r="D680" s="136"/>
      <c r="E680" s="114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1:26" x14ac:dyDescent="0.2">
      <c r="A681" s="12"/>
      <c r="B681" s="12"/>
      <c r="C681" s="120"/>
      <c r="D681" s="136"/>
      <c r="E681" s="114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1:26" x14ac:dyDescent="0.2">
      <c r="A682" s="12"/>
      <c r="B682" s="12"/>
      <c r="C682" s="120"/>
      <c r="D682" s="136"/>
      <c r="E682" s="114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1:26" x14ac:dyDescent="0.2">
      <c r="A683" s="12"/>
      <c r="B683" s="12"/>
      <c r="C683" s="120"/>
      <c r="D683" s="136"/>
      <c r="E683" s="114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1:26" x14ac:dyDescent="0.2">
      <c r="A684" s="12"/>
      <c r="B684" s="12"/>
      <c r="C684" s="120"/>
      <c r="D684" s="136"/>
      <c r="E684" s="114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1:26" x14ac:dyDescent="0.2">
      <c r="A685" s="12"/>
      <c r="B685" s="12"/>
      <c r="C685" s="120"/>
      <c r="D685" s="136"/>
      <c r="E685" s="114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1:26" x14ac:dyDescent="0.2">
      <c r="A686" s="12"/>
      <c r="B686" s="12"/>
      <c r="C686" s="120"/>
      <c r="D686" s="136"/>
      <c r="E686" s="114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1:26" x14ac:dyDescent="0.2">
      <c r="A687" s="12"/>
      <c r="B687" s="12"/>
      <c r="C687" s="120"/>
      <c r="D687" s="136"/>
      <c r="E687" s="114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1:26" x14ac:dyDescent="0.2">
      <c r="A688" s="12"/>
      <c r="B688" s="12"/>
      <c r="C688" s="120"/>
      <c r="D688" s="136"/>
      <c r="E688" s="114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1:26" x14ac:dyDescent="0.2">
      <c r="A689" s="12"/>
      <c r="B689" s="12"/>
      <c r="C689" s="120"/>
      <c r="D689" s="136"/>
      <c r="E689" s="114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1:26" x14ac:dyDescent="0.2">
      <c r="A690" s="12"/>
      <c r="B690" s="12"/>
      <c r="C690" s="120"/>
      <c r="D690" s="136"/>
      <c r="E690" s="114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1:26" x14ac:dyDescent="0.2">
      <c r="A691" s="12"/>
      <c r="B691" s="12"/>
      <c r="C691" s="120"/>
      <c r="D691" s="136"/>
      <c r="E691" s="114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1:26" x14ac:dyDescent="0.2">
      <c r="A692" s="12"/>
      <c r="B692" s="12"/>
      <c r="C692" s="120"/>
      <c r="D692" s="136"/>
      <c r="E692" s="114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1:26" x14ac:dyDescent="0.2">
      <c r="A693" s="12"/>
      <c r="B693" s="12"/>
      <c r="C693" s="120"/>
      <c r="D693" s="136"/>
      <c r="E693" s="114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1:26" x14ac:dyDescent="0.2">
      <c r="A694" s="12"/>
      <c r="B694" s="12"/>
      <c r="C694" s="120"/>
      <c r="D694" s="136"/>
      <c r="E694" s="114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1:26" x14ac:dyDescent="0.2">
      <c r="A695" s="12"/>
      <c r="B695" s="12"/>
      <c r="C695" s="120"/>
      <c r="D695" s="136"/>
      <c r="E695" s="114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1:26" x14ac:dyDescent="0.2">
      <c r="A696" s="12"/>
      <c r="B696" s="12"/>
      <c r="C696" s="120"/>
      <c r="D696" s="136"/>
      <c r="E696" s="114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1:26" x14ac:dyDescent="0.2">
      <c r="A697" s="12"/>
      <c r="B697" s="12"/>
      <c r="C697" s="120"/>
      <c r="D697" s="136"/>
      <c r="E697" s="114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1:26" x14ac:dyDescent="0.2">
      <c r="A698" s="12"/>
      <c r="B698" s="12"/>
      <c r="C698" s="120"/>
      <c r="D698" s="136"/>
      <c r="E698" s="114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1:26" x14ac:dyDescent="0.2">
      <c r="A699" s="12"/>
      <c r="B699" s="12"/>
      <c r="C699" s="120"/>
      <c r="D699" s="136"/>
      <c r="E699" s="114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1:26" x14ac:dyDescent="0.2">
      <c r="A700" s="12"/>
      <c r="B700" s="12"/>
      <c r="C700" s="120"/>
      <c r="D700" s="136"/>
      <c r="E700" s="114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1:26" x14ac:dyDescent="0.2">
      <c r="A701" s="12"/>
      <c r="B701" s="12"/>
      <c r="C701" s="120"/>
      <c r="D701" s="136"/>
      <c r="E701" s="114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1:26" x14ac:dyDescent="0.2">
      <c r="A702" s="12"/>
      <c r="B702" s="12"/>
      <c r="C702" s="120"/>
      <c r="D702" s="136"/>
      <c r="E702" s="114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1:26" x14ac:dyDescent="0.2">
      <c r="A703" s="12"/>
      <c r="B703" s="12"/>
      <c r="C703" s="120"/>
      <c r="D703" s="136"/>
      <c r="E703" s="114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1:26" x14ac:dyDescent="0.2">
      <c r="A704" s="12"/>
      <c r="B704" s="12"/>
      <c r="C704" s="120"/>
      <c r="D704" s="136"/>
      <c r="E704" s="114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1:26" x14ac:dyDescent="0.2">
      <c r="A705" s="12"/>
      <c r="B705" s="12"/>
      <c r="C705" s="120"/>
      <c r="D705" s="136"/>
      <c r="E705" s="114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1:26" x14ac:dyDescent="0.2">
      <c r="A706" s="12"/>
      <c r="B706" s="12"/>
      <c r="C706" s="120"/>
      <c r="D706" s="136"/>
      <c r="E706" s="114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1:26" x14ac:dyDescent="0.2">
      <c r="A707" s="12"/>
      <c r="B707" s="12"/>
      <c r="C707" s="120"/>
      <c r="D707" s="136"/>
      <c r="E707" s="114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1:26" x14ac:dyDescent="0.2">
      <c r="A708" s="12"/>
      <c r="B708" s="12"/>
      <c r="C708" s="120"/>
      <c r="D708" s="136"/>
      <c r="E708" s="114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1:26" x14ac:dyDescent="0.2">
      <c r="A709" s="12"/>
      <c r="B709" s="12"/>
      <c r="C709" s="120"/>
      <c r="D709" s="136"/>
      <c r="E709" s="114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1:26" x14ac:dyDescent="0.2">
      <c r="A710" s="12"/>
      <c r="B710" s="12"/>
      <c r="C710" s="120"/>
      <c r="D710" s="136"/>
      <c r="E710" s="114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1:26" x14ac:dyDescent="0.2">
      <c r="A711" s="12"/>
      <c r="B711" s="12"/>
      <c r="C711" s="120"/>
      <c r="D711" s="136"/>
      <c r="E711" s="114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1:26" x14ac:dyDescent="0.2">
      <c r="A712" s="12"/>
      <c r="B712" s="12"/>
      <c r="C712" s="120"/>
      <c r="D712" s="136"/>
      <c r="E712" s="114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1:26" x14ac:dyDescent="0.2">
      <c r="A713" s="12"/>
      <c r="B713" s="12"/>
      <c r="C713" s="120"/>
      <c r="D713" s="136"/>
      <c r="E713" s="114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1:26" x14ac:dyDescent="0.2">
      <c r="A714" s="12"/>
      <c r="B714" s="12"/>
      <c r="C714" s="120"/>
      <c r="D714" s="136"/>
      <c r="E714" s="114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1:26" x14ac:dyDescent="0.2">
      <c r="A715" s="12"/>
      <c r="B715" s="12"/>
      <c r="C715" s="120"/>
      <c r="D715" s="136"/>
      <c r="E715" s="114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1:26" x14ac:dyDescent="0.2">
      <c r="A716" s="12"/>
      <c r="B716" s="12"/>
      <c r="C716" s="120"/>
      <c r="D716" s="136"/>
      <c r="E716" s="114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1:26" x14ac:dyDescent="0.2">
      <c r="A717" s="12"/>
      <c r="B717" s="12"/>
      <c r="C717" s="120"/>
      <c r="D717" s="136"/>
      <c r="E717" s="114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1:26" x14ac:dyDescent="0.2">
      <c r="A718" s="12"/>
      <c r="B718" s="12"/>
      <c r="C718" s="120"/>
      <c r="D718" s="136"/>
      <c r="E718" s="114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1:26" x14ac:dyDescent="0.2">
      <c r="A719" s="12"/>
      <c r="B719" s="12"/>
      <c r="C719" s="120"/>
      <c r="D719" s="136"/>
      <c r="E719" s="114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1:26" x14ac:dyDescent="0.2">
      <c r="A720" s="12"/>
      <c r="B720" s="12"/>
      <c r="C720" s="120"/>
      <c r="D720" s="136"/>
      <c r="E720" s="114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1:26" x14ac:dyDescent="0.2">
      <c r="A721" s="12"/>
      <c r="B721" s="12"/>
      <c r="C721" s="120"/>
      <c r="D721" s="136"/>
      <c r="E721" s="114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1:26" x14ac:dyDescent="0.2">
      <c r="A722" s="12"/>
      <c r="B722" s="12"/>
      <c r="C722" s="120"/>
      <c r="D722" s="136"/>
      <c r="E722" s="114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1:26" x14ac:dyDescent="0.2">
      <c r="A723" s="12"/>
      <c r="B723" s="12"/>
      <c r="C723" s="120"/>
      <c r="D723" s="136"/>
      <c r="E723" s="114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1:26" x14ac:dyDescent="0.2">
      <c r="A724" s="12"/>
      <c r="B724" s="12"/>
      <c r="C724" s="120"/>
      <c r="D724" s="136"/>
      <c r="E724" s="114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1:26" x14ac:dyDescent="0.2">
      <c r="A725" s="12"/>
      <c r="B725" s="12"/>
      <c r="C725" s="120"/>
      <c r="D725" s="136"/>
      <c r="E725" s="114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1:26" x14ac:dyDescent="0.2">
      <c r="A726" s="12"/>
      <c r="B726" s="12"/>
      <c r="C726" s="120"/>
      <c r="D726" s="136"/>
      <c r="E726" s="114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1:26" x14ac:dyDescent="0.2">
      <c r="A727" s="12"/>
      <c r="B727" s="12"/>
      <c r="C727" s="120"/>
      <c r="D727" s="136"/>
      <c r="E727" s="114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1:26" x14ac:dyDescent="0.2">
      <c r="A728" s="12"/>
      <c r="B728" s="12"/>
      <c r="C728" s="120"/>
      <c r="D728" s="136"/>
      <c r="E728" s="114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1:26" x14ac:dyDescent="0.2">
      <c r="A729" s="12"/>
      <c r="B729" s="12"/>
      <c r="C729" s="120"/>
      <c r="D729" s="136"/>
      <c r="E729" s="114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1:26" x14ac:dyDescent="0.2">
      <c r="A730" s="12"/>
      <c r="B730" s="12"/>
      <c r="C730" s="120"/>
      <c r="D730" s="136"/>
      <c r="E730" s="114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1:26" x14ac:dyDescent="0.2">
      <c r="A731" s="12"/>
      <c r="B731" s="12"/>
      <c r="C731" s="120"/>
      <c r="D731" s="136"/>
      <c r="E731" s="114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1:26" x14ac:dyDescent="0.2">
      <c r="A732" s="12"/>
      <c r="B732" s="12"/>
      <c r="C732" s="120"/>
      <c r="D732" s="136"/>
      <c r="E732" s="114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1:26" x14ac:dyDescent="0.2">
      <c r="A733" s="12"/>
      <c r="B733" s="12"/>
      <c r="C733" s="120"/>
      <c r="D733" s="136"/>
      <c r="E733" s="114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1:26" x14ac:dyDescent="0.2">
      <c r="A734" s="12"/>
      <c r="B734" s="12"/>
      <c r="C734" s="120"/>
      <c r="D734" s="136"/>
      <c r="E734" s="114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1:26" x14ac:dyDescent="0.2">
      <c r="A735" s="12"/>
      <c r="B735" s="12"/>
      <c r="C735" s="120"/>
      <c r="D735" s="136"/>
      <c r="E735" s="114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1:26" x14ac:dyDescent="0.2">
      <c r="A736" s="12"/>
      <c r="B736" s="12"/>
      <c r="C736" s="120"/>
      <c r="D736" s="136"/>
      <c r="E736" s="114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1:26" x14ac:dyDescent="0.2">
      <c r="A737" s="12"/>
      <c r="B737" s="12"/>
      <c r="C737" s="120"/>
      <c r="D737" s="136"/>
      <c r="E737" s="114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1:26" x14ac:dyDescent="0.2">
      <c r="A738" s="12"/>
      <c r="B738" s="12"/>
      <c r="C738" s="120"/>
      <c r="D738" s="136"/>
      <c r="E738" s="114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1:26" x14ac:dyDescent="0.2">
      <c r="A739" s="12"/>
      <c r="B739" s="12"/>
      <c r="C739" s="120"/>
      <c r="D739" s="136"/>
      <c r="E739" s="114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1:26" x14ac:dyDescent="0.2">
      <c r="A740" s="12"/>
      <c r="B740" s="12"/>
      <c r="C740" s="120"/>
      <c r="D740" s="136"/>
      <c r="E740" s="114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1:26" x14ac:dyDescent="0.2">
      <c r="A741" s="12"/>
      <c r="B741" s="12"/>
      <c r="C741" s="120"/>
      <c r="D741" s="136"/>
      <c r="E741" s="114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1:26" x14ac:dyDescent="0.2">
      <c r="A742" s="12"/>
      <c r="B742" s="12"/>
      <c r="C742" s="120"/>
      <c r="D742" s="136"/>
      <c r="E742" s="114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1:26" x14ac:dyDescent="0.2">
      <c r="A743" s="12"/>
      <c r="B743" s="12"/>
      <c r="C743" s="120"/>
      <c r="D743" s="136"/>
      <c r="E743" s="114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1:26" x14ac:dyDescent="0.2">
      <c r="A744" s="12"/>
      <c r="B744" s="12"/>
      <c r="C744" s="120"/>
      <c r="D744" s="136"/>
      <c r="E744" s="114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1:26" x14ac:dyDescent="0.2">
      <c r="A745" s="12"/>
      <c r="B745" s="12"/>
      <c r="C745" s="120"/>
      <c r="D745" s="136"/>
      <c r="E745" s="114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1:26" x14ac:dyDescent="0.2">
      <c r="A746" s="12"/>
      <c r="B746" s="12"/>
      <c r="C746" s="120"/>
      <c r="D746" s="136"/>
      <c r="E746" s="114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1:26" x14ac:dyDescent="0.2">
      <c r="A747" s="12"/>
      <c r="B747" s="12"/>
      <c r="C747" s="120"/>
      <c r="D747" s="136"/>
      <c r="E747" s="114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1:26" x14ac:dyDescent="0.2">
      <c r="A748" s="12"/>
      <c r="B748" s="12"/>
      <c r="C748" s="120"/>
      <c r="D748" s="136"/>
      <c r="E748" s="114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1:26" x14ac:dyDescent="0.2">
      <c r="A749" s="12"/>
      <c r="B749" s="12"/>
      <c r="C749" s="120"/>
      <c r="D749" s="136"/>
      <c r="E749" s="114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1:26" x14ac:dyDescent="0.2">
      <c r="A750" s="12"/>
      <c r="B750" s="12"/>
      <c r="C750" s="120"/>
      <c r="D750" s="136"/>
      <c r="E750" s="114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1:26" x14ac:dyDescent="0.2">
      <c r="A751" s="12"/>
      <c r="B751" s="12"/>
      <c r="C751" s="120"/>
      <c r="D751" s="136"/>
      <c r="E751" s="114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1:26" x14ac:dyDescent="0.2">
      <c r="A752" s="12"/>
      <c r="B752" s="12"/>
      <c r="C752" s="120"/>
      <c r="D752" s="136"/>
      <c r="E752" s="114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1:26" x14ac:dyDescent="0.2">
      <c r="A753" s="12"/>
      <c r="B753" s="12"/>
      <c r="C753" s="120"/>
      <c r="D753" s="136"/>
      <c r="E753" s="114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1:26" x14ac:dyDescent="0.2">
      <c r="A754" s="12"/>
      <c r="B754" s="12"/>
      <c r="C754" s="120"/>
      <c r="D754" s="136"/>
      <c r="E754" s="114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1:26" x14ac:dyDescent="0.2">
      <c r="A755" s="12"/>
      <c r="B755" s="12"/>
      <c r="C755" s="120"/>
      <c r="D755" s="136"/>
      <c r="E755" s="114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1:26" x14ac:dyDescent="0.2">
      <c r="A756" s="12"/>
      <c r="B756" s="12"/>
      <c r="C756" s="120"/>
      <c r="D756" s="136"/>
      <c r="E756" s="114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1:26" x14ac:dyDescent="0.2">
      <c r="A757" s="12"/>
      <c r="B757" s="12"/>
      <c r="C757" s="120"/>
      <c r="D757" s="136"/>
      <c r="E757" s="114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1:26" x14ac:dyDescent="0.2">
      <c r="A758" s="12"/>
      <c r="B758" s="12"/>
      <c r="C758" s="120"/>
      <c r="D758" s="136"/>
      <c r="E758" s="114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1:26" x14ac:dyDescent="0.2">
      <c r="A759" s="12"/>
      <c r="B759" s="12"/>
      <c r="C759" s="120"/>
      <c r="D759" s="136"/>
      <c r="E759" s="114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1:26" x14ac:dyDescent="0.2">
      <c r="A760" s="12"/>
      <c r="B760" s="12"/>
      <c r="C760" s="120"/>
      <c r="D760" s="136"/>
      <c r="E760" s="114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1:26" x14ac:dyDescent="0.2">
      <c r="A761" s="12"/>
      <c r="B761" s="12"/>
      <c r="C761" s="120"/>
      <c r="D761" s="136"/>
      <c r="E761" s="114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1:26" x14ac:dyDescent="0.2">
      <c r="A762" s="12"/>
      <c r="B762" s="12"/>
      <c r="C762" s="120"/>
      <c r="D762" s="136"/>
      <c r="E762" s="114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1:26" x14ac:dyDescent="0.2">
      <c r="A763" s="12"/>
      <c r="B763" s="12"/>
      <c r="C763" s="120"/>
      <c r="D763" s="136"/>
      <c r="E763" s="114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1:26" x14ac:dyDescent="0.2">
      <c r="A764" s="12"/>
      <c r="B764" s="12"/>
      <c r="C764" s="120"/>
      <c r="D764" s="136"/>
      <c r="E764" s="114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1:26" x14ac:dyDescent="0.2">
      <c r="A765" s="12"/>
      <c r="B765" s="12"/>
      <c r="C765" s="120"/>
      <c r="D765" s="136"/>
      <c r="E765" s="114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1:26" x14ac:dyDescent="0.2">
      <c r="A766" s="12"/>
      <c r="B766" s="12"/>
      <c r="C766" s="120"/>
      <c r="D766" s="136"/>
      <c r="E766" s="114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1:26" x14ac:dyDescent="0.2">
      <c r="A767" s="12"/>
      <c r="B767" s="12"/>
      <c r="C767" s="120"/>
      <c r="D767" s="136"/>
      <c r="E767" s="114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1:26" x14ac:dyDescent="0.2">
      <c r="A768" s="12"/>
      <c r="B768" s="12"/>
      <c r="C768" s="120"/>
      <c r="D768" s="136"/>
      <c r="E768" s="114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1:26" x14ac:dyDescent="0.2">
      <c r="A769" s="12"/>
      <c r="B769" s="12"/>
      <c r="C769" s="120"/>
      <c r="D769" s="136"/>
      <c r="E769" s="114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1:26" x14ac:dyDescent="0.2">
      <c r="A770" s="12"/>
      <c r="B770" s="12"/>
      <c r="C770" s="120"/>
      <c r="D770" s="136"/>
      <c r="E770" s="114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1:26" x14ac:dyDescent="0.2">
      <c r="A771" s="12"/>
      <c r="B771" s="12"/>
      <c r="C771" s="120"/>
      <c r="D771" s="136"/>
      <c r="E771" s="114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1:26" x14ac:dyDescent="0.2">
      <c r="A772" s="12"/>
      <c r="B772" s="12"/>
      <c r="C772" s="120"/>
      <c r="D772" s="136"/>
      <c r="E772" s="114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1:26" x14ac:dyDescent="0.2">
      <c r="A773" s="12"/>
      <c r="B773" s="12"/>
      <c r="C773" s="120"/>
      <c r="D773" s="136"/>
      <c r="E773" s="114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1:26" x14ac:dyDescent="0.2">
      <c r="A774" s="12"/>
      <c r="B774" s="12"/>
      <c r="C774" s="120"/>
      <c r="D774" s="136"/>
      <c r="E774" s="114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1:26" x14ac:dyDescent="0.2">
      <c r="A775" s="12"/>
      <c r="B775" s="12"/>
      <c r="C775" s="120"/>
      <c r="D775" s="136"/>
      <c r="E775" s="114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1:26" x14ac:dyDescent="0.2">
      <c r="A776" s="12"/>
      <c r="B776" s="12"/>
      <c r="C776" s="120"/>
      <c r="D776" s="136"/>
      <c r="E776" s="114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1:26" x14ac:dyDescent="0.2">
      <c r="A777" s="12"/>
      <c r="B777" s="12"/>
      <c r="C777" s="120"/>
      <c r="D777" s="136"/>
      <c r="E777" s="114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1:26" x14ac:dyDescent="0.2">
      <c r="A778" s="12"/>
      <c r="B778" s="12"/>
      <c r="C778" s="120"/>
      <c r="D778" s="136"/>
      <c r="E778" s="114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1:26" x14ac:dyDescent="0.2">
      <c r="A779" s="12"/>
      <c r="B779" s="12"/>
      <c r="C779" s="120"/>
      <c r="D779" s="136"/>
      <c r="E779" s="114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1:26" x14ac:dyDescent="0.2">
      <c r="A780" s="12"/>
      <c r="B780" s="12"/>
      <c r="C780" s="120"/>
      <c r="D780" s="136"/>
      <c r="E780" s="114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1:26" x14ac:dyDescent="0.2">
      <c r="A781" s="12"/>
      <c r="B781" s="12"/>
      <c r="C781" s="120"/>
      <c r="D781" s="136"/>
      <c r="E781" s="114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1:26" x14ac:dyDescent="0.2">
      <c r="A782" s="12"/>
      <c r="B782" s="12"/>
      <c r="C782" s="120"/>
      <c r="D782" s="136"/>
      <c r="E782" s="114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1:26" x14ac:dyDescent="0.2">
      <c r="A783" s="12"/>
      <c r="B783" s="12"/>
      <c r="C783" s="120"/>
      <c r="D783" s="136"/>
      <c r="E783" s="114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1:26" x14ac:dyDescent="0.2">
      <c r="A784" s="12"/>
      <c r="B784" s="12"/>
      <c r="C784" s="120"/>
      <c r="D784" s="136"/>
      <c r="E784" s="114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1:26" x14ac:dyDescent="0.2">
      <c r="A785" s="12"/>
      <c r="B785" s="12"/>
      <c r="C785" s="120"/>
      <c r="D785" s="136"/>
      <c r="E785" s="114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1:26" x14ac:dyDescent="0.2">
      <c r="A786" s="12"/>
      <c r="B786" s="12"/>
      <c r="C786" s="120"/>
      <c r="D786" s="136"/>
      <c r="E786" s="114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1:26" x14ac:dyDescent="0.2">
      <c r="A787" s="12"/>
      <c r="B787" s="12"/>
      <c r="C787" s="120"/>
      <c r="D787" s="136"/>
      <c r="E787" s="114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1:26" x14ac:dyDescent="0.2">
      <c r="A788" s="12"/>
      <c r="B788" s="12"/>
      <c r="C788" s="120"/>
      <c r="D788" s="136"/>
      <c r="E788" s="114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1:26" x14ac:dyDescent="0.2">
      <c r="A789" s="12"/>
      <c r="B789" s="12"/>
      <c r="C789" s="120"/>
      <c r="D789" s="136"/>
      <c r="E789" s="114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1:26" x14ac:dyDescent="0.2">
      <c r="A790" s="12"/>
      <c r="B790" s="12"/>
      <c r="C790" s="120"/>
      <c r="D790" s="136"/>
      <c r="E790" s="114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1:26" x14ac:dyDescent="0.2">
      <c r="A791" s="12"/>
      <c r="B791" s="12"/>
      <c r="C791" s="120"/>
      <c r="D791" s="136"/>
      <c r="E791" s="114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1:26" x14ac:dyDescent="0.2">
      <c r="A792" s="12"/>
      <c r="B792" s="12"/>
      <c r="C792" s="120"/>
      <c r="D792" s="136"/>
      <c r="E792" s="114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1:26" x14ac:dyDescent="0.2">
      <c r="A793" s="12"/>
      <c r="B793" s="12"/>
      <c r="C793" s="120"/>
      <c r="D793" s="136"/>
      <c r="E793" s="114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1:26" x14ac:dyDescent="0.2">
      <c r="A794" s="12"/>
      <c r="B794" s="12"/>
      <c r="C794" s="120"/>
      <c r="D794" s="136"/>
      <c r="E794" s="114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1:26" x14ac:dyDescent="0.2">
      <c r="A795" s="12"/>
      <c r="B795" s="12"/>
      <c r="C795" s="120"/>
      <c r="D795" s="136"/>
      <c r="E795" s="114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1:26" x14ac:dyDescent="0.2">
      <c r="A796" s="12"/>
      <c r="B796" s="12"/>
      <c r="C796" s="120"/>
      <c r="D796" s="136"/>
      <c r="E796" s="114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1:26" x14ac:dyDescent="0.2">
      <c r="A797" s="12"/>
      <c r="B797" s="12"/>
      <c r="C797" s="120"/>
      <c r="D797" s="136"/>
      <c r="E797" s="114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1:26" x14ac:dyDescent="0.2">
      <c r="A798" s="12"/>
      <c r="B798" s="12"/>
      <c r="C798" s="120"/>
      <c r="D798" s="136"/>
      <c r="E798" s="114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1:26" x14ac:dyDescent="0.2">
      <c r="A799" s="12"/>
      <c r="B799" s="12"/>
      <c r="C799" s="120"/>
      <c r="D799" s="136"/>
      <c r="E799" s="114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1:26" x14ac:dyDescent="0.2">
      <c r="A800" s="12"/>
      <c r="B800" s="12"/>
      <c r="C800" s="120"/>
      <c r="D800" s="136"/>
      <c r="E800" s="114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1:26" x14ac:dyDescent="0.2">
      <c r="A801" s="12"/>
      <c r="B801" s="12"/>
      <c r="C801" s="120"/>
      <c r="D801" s="136"/>
      <c r="E801" s="114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1:26" x14ac:dyDescent="0.2">
      <c r="A802" s="12"/>
      <c r="B802" s="12"/>
      <c r="C802" s="120"/>
      <c r="D802" s="136"/>
      <c r="E802" s="114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1:26" x14ac:dyDescent="0.2">
      <c r="A803" s="12"/>
      <c r="B803" s="12"/>
      <c r="C803" s="120"/>
      <c r="D803" s="136"/>
      <c r="E803" s="114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1:26" x14ac:dyDescent="0.2">
      <c r="A804" s="12"/>
      <c r="B804" s="12"/>
      <c r="C804" s="120"/>
      <c r="D804" s="136"/>
      <c r="E804" s="114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1:26" x14ac:dyDescent="0.2">
      <c r="A805" s="12"/>
      <c r="B805" s="12"/>
      <c r="C805" s="120"/>
      <c r="D805" s="136"/>
      <c r="E805" s="114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1:26" x14ac:dyDescent="0.2">
      <c r="A806" s="12"/>
      <c r="B806" s="12"/>
      <c r="C806" s="120"/>
      <c r="D806" s="136"/>
      <c r="E806" s="114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1:26" x14ac:dyDescent="0.2">
      <c r="A807" s="12"/>
      <c r="B807" s="12"/>
      <c r="C807" s="120"/>
      <c r="D807" s="136"/>
      <c r="E807" s="114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1:26" x14ac:dyDescent="0.2">
      <c r="A808" s="12"/>
      <c r="B808" s="12"/>
      <c r="C808" s="120"/>
      <c r="D808" s="136"/>
      <c r="E808" s="114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1:26" x14ac:dyDescent="0.2">
      <c r="A809" s="12"/>
      <c r="B809" s="12"/>
      <c r="C809" s="120"/>
      <c r="D809" s="136"/>
      <c r="E809" s="114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1:26" x14ac:dyDescent="0.2">
      <c r="A810" s="12"/>
      <c r="B810" s="12"/>
      <c r="C810" s="120"/>
      <c r="D810" s="136"/>
      <c r="E810" s="114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1:26" x14ac:dyDescent="0.2">
      <c r="A811" s="12"/>
      <c r="B811" s="12"/>
      <c r="C811" s="120"/>
      <c r="D811" s="136"/>
      <c r="E811" s="114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1:26" x14ac:dyDescent="0.2">
      <c r="A812" s="12"/>
      <c r="B812" s="12"/>
      <c r="C812" s="120"/>
      <c r="D812" s="136"/>
      <c r="E812" s="114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1:26" x14ac:dyDescent="0.2">
      <c r="A813" s="12"/>
      <c r="B813" s="12"/>
      <c r="C813" s="120"/>
      <c r="D813" s="136"/>
      <c r="E813" s="114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1:26" x14ac:dyDescent="0.2">
      <c r="A814" s="12"/>
      <c r="B814" s="12"/>
      <c r="C814" s="120"/>
      <c r="D814" s="136"/>
      <c r="E814" s="114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1:26" x14ac:dyDescent="0.2">
      <c r="A815" s="12"/>
      <c r="B815" s="12"/>
      <c r="C815" s="120"/>
      <c r="D815" s="136"/>
      <c r="E815" s="114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1:26" x14ac:dyDescent="0.2">
      <c r="A816" s="12"/>
      <c r="B816" s="12"/>
      <c r="C816" s="120"/>
      <c r="D816" s="136"/>
      <c r="E816" s="114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1:26" x14ac:dyDescent="0.2">
      <c r="A817" s="12"/>
      <c r="B817" s="12"/>
      <c r="C817" s="120"/>
      <c r="D817" s="136"/>
      <c r="E817" s="114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1:26" x14ac:dyDescent="0.2">
      <c r="A818" s="12"/>
      <c r="B818" s="12"/>
      <c r="C818" s="120"/>
      <c r="D818" s="136"/>
      <c r="E818" s="114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1:26" x14ac:dyDescent="0.2">
      <c r="A819" s="12"/>
      <c r="B819" s="12"/>
      <c r="C819" s="120"/>
      <c r="D819" s="136"/>
      <c r="E819" s="114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1:26" x14ac:dyDescent="0.2">
      <c r="A820" s="12"/>
      <c r="B820" s="12"/>
      <c r="C820" s="120"/>
      <c r="D820" s="136"/>
      <c r="E820" s="114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1:26" x14ac:dyDescent="0.2">
      <c r="A821" s="12"/>
      <c r="B821" s="12"/>
      <c r="C821" s="120"/>
      <c r="D821" s="136"/>
      <c r="E821" s="114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1:26" x14ac:dyDescent="0.2">
      <c r="A822" s="12"/>
      <c r="B822" s="12"/>
      <c r="C822" s="120"/>
      <c r="D822" s="136"/>
      <c r="E822" s="114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1:26" x14ac:dyDescent="0.2">
      <c r="A823" s="12"/>
      <c r="B823" s="12"/>
      <c r="C823" s="120"/>
      <c r="D823" s="136"/>
      <c r="E823" s="114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1:26" x14ac:dyDescent="0.2">
      <c r="A824" s="12"/>
      <c r="B824" s="12"/>
      <c r="C824" s="120"/>
      <c r="D824" s="136"/>
      <c r="E824" s="114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1:26" x14ac:dyDescent="0.2">
      <c r="A825" s="12"/>
      <c r="B825" s="12"/>
      <c r="C825" s="120"/>
      <c r="D825" s="136"/>
      <c r="E825" s="114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1:26" x14ac:dyDescent="0.2">
      <c r="A826" s="12"/>
      <c r="B826" s="12"/>
      <c r="C826" s="120"/>
      <c r="D826" s="136"/>
      <c r="E826" s="114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1:26" x14ac:dyDescent="0.2">
      <c r="A827" s="12"/>
      <c r="B827" s="12"/>
      <c r="C827" s="120"/>
      <c r="D827" s="136"/>
      <c r="E827" s="114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1:26" x14ac:dyDescent="0.2">
      <c r="A828" s="12"/>
      <c r="B828" s="12"/>
      <c r="C828" s="120"/>
      <c r="D828" s="136"/>
      <c r="E828" s="114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1:26" x14ac:dyDescent="0.2">
      <c r="A829" s="12"/>
      <c r="B829" s="12"/>
      <c r="C829" s="120"/>
      <c r="D829" s="136"/>
      <c r="E829" s="114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1:26" x14ac:dyDescent="0.2">
      <c r="A830" s="12"/>
      <c r="B830" s="12"/>
      <c r="C830" s="120"/>
      <c r="D830" s="136"/>
      <c r="E830" s="114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1:26" x14ac:dyDescent="0.2">
      <c r="A831" s="12"/>
      <c r="B831" s="12"/>
      <c r="C831" s="120"/>
      <c r="D831" s="136"/>
      <c r="E831" s="114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1:26" x14ac:dyDescent="0.2">
      <c r="A832" s="12"/>
      <c r="B832" s="12"/>
      <c r="C832" s="120"/>
      <c r="D832" s="136"/>
      <c r="E832" s="114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1:26" x14ac:dyDescent="0.2">
      <c r="A833" s="12"/>
      <c r="B833" s="12"/>
      <c r="C833" s="120"/>
      <c r="D833" s="136"/>
      <c r="E833" s="114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1:26" x14ac:dyDescent="0.2">
      <c r="A834" s="12"/>
      <c r="B834" s="12"/>
      <c r="C834" s="120"/>
      <c r="D834" s="136"/>
      <c r="E834" s="114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1:26" x14ac:dyDescent="0.2">
      <c r="A835" s="12"/>
      <c r="B835" s="12"/>
      <c r="C835" s="120"/>
      <c r="D835" s="136"/>
      <c r="E835" s="114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1:26" x14ac:dyDescent="0.2">
      <c r="A836" s="12"/>
      <c r="B836" s="12"/>
      <c r="C836" s="120"/>
      <c r="D836" s="136"/>
      <c r="E836" s="114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1:26" x14ac:dyDescent="0.2">
      <c r="A837" s="12"/>
      <c r="B837" s="12"/>
      <c r="C837" s="120"/>
      <c r="D837" s="136"/>
      <c r="E837" s="114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1:26" x14ac:dyDescent="0.2">
      <c r="A838" s="12"/>
      <c r="B838" s="12"/>
      <c r="C838" s="120"/>
      <c r="D838" s="136"/>
      <c r="E838" s="114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1:26" x14ac:dyDescent="0.2">
      <c r="A839" s="12"/>
      <c r="B839" s="12"/>
      <c r="C839" s="120"/>
      <c r="D839" s="136"/>
      <c r="E839" s="114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1:26" x14ac:dyDescent="0.2">
      <c r="A840" s="12"/>
      <c r="B840" s="12"/>
      <c r="C840" s="120"/>
      <c r="D840" s="136"/>
      <c r="E840" s="114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1:26" x14ac:dyDescent="0.2">
      <c r="A841" s="12"/>
      <c r="B841" s="12"/>
      <c r="C841" s="120"/>
      <c r="D841" s="136"/>
      <c r="E841" s="114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1:26" x14ac:dyDescent="0.2">
      <c r="A842" s="12"/>
      <c r="B842" s="12"/>
      <c r="C842" s="120"/>
      <c r="D842" s="136"/>
      <c r="E842" s="114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1:26" x14ac:dyDescent="0.2">
      <c r="A843" s="12"/>
      <c r="B843" s="12"/>
      <c r="C843" s="120"/>
      <c r="D843" s="136"/>
      <c r="E843" s="114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1:26" x14ac:dyDescent="0.2">
      <c r="A844" s="12"/>
      <c r="B844" s="12"/>
      <c r="C844" s="120"/>
      <c r="D844" s="136"/>
      <c r="E844" s="114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1:26" x14ac:dyDescent="0.2">
      <c r="A845" s="12"/>
      <c r="B845" s="12"/>
      <c r="C845" s="120"/>
      <c r="D845" s="136"/>
      <c r="E845" s="114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spans="1:26" x14ac:dyDescent="0.2">
      <c r="A846" s="12"/>
      <c r="B846" s="12"/>
      <c r="C846" s="120"/>
      <c r="D846" s="136"/>
      <c r="E846" s="114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spans="1:26" x14ac:dyDescent="0.2">
      <c r="A847" s="12"/>
      <c r="B847" s="12"/>
      <c r="C847" s="120"/>
      <c r="D847" s="136"/>
      <c r="E847" s="114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spans="1:26" x14ac:dyDescent="0.2">
      <c r="A848" s="12"/>
      <c r="B848" s="12"/>
      <c r="C848" s="120"/>
      <c r="D848" s="136"/>
      <c r="E848" s="114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spans="1:26" x14ac:dyDescent="0.2">
      <c r="A849" s="12"/>
      <c r="B849" s="12"/>
      <c r="C849" s="120"/>
      <c r="D849" s="136"/>
      <c r="E849" s="114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spans="1:26" x14ac:dyDescent="0.2">
      <c r="A850" s="12"/>
      <c r="B850" s="12"/>
      <c r="C850" s="120"/>
      <c r="D850" s="136"/>
      <c r="E850" s="114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spans="1:26" x14ac:dyDescent="0.2">
      <c r="A851" s="12"/>
      <c r="B851" s="12"/>
      <c r="C851" s="120"/>
      <c r="D851" s="136"/>
      <c r="E851" s="114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spans="1:26" x14ac:dyDescent="0.2">
      <c r="A852" s="12"/>
      <c r="B852" s="12"/>
      <c r="C852" s="120"/>
      <c r="D852" s="136"/>
      <c r="E852" s="114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spans="1:26" x14ac:dyDescent="0.2">
      <c r="A853" s="12"/>
      <c r="B853" s="12"/>
      <c r="C853" s="120"/>
      <c r="D853" s="136"/>
      <c r="E853" s="114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spans="1:26" x14ac:dyDescent="0.2">
      <c r="A854" s="12"/>
      <c r="B854" s="12"/>
      <c r="C854" s="120"/>
      <c r="D854" s="136"/>
      <c r="E854" s="114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spans="1:26" x14ac:dyDescent="0.2">
      <c r="A855" s="12"/>
      <c r="B855" s="12"/>
      <c r="C855" s="120"/>
      <c r="D855" s="136"/>
      <c r="E855" s="114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spans="1:26" x14ac:dyDescent="0.2">
      <c r="A856" s="12"/>
      <c r="B856" s="12"/>
      <c r="C856" s="120"/>
      <c r="D856" s="136"/>
      <c r="E856" s="114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spans="1:26" x14ac:dyDescent="0.2">
      <c r="A857" s="12"/>
      <c r="B857" s="12"/>
      <c r="C857" s="120"/>
      <c r="D857" s="136"/>
      <c r="E857" s="114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spans="1:26" x14ac:dyDescent="0.2">
      <c r="A858" s="12"/>
      <c r="B858" s="12"/>
      <c r="C858" s="120"/>
      <c r="D858" s="136"/>
      <c r="E858" s="114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spans="1:26" x14ac:dyDescent="0.2">
      <c r="A859" s="12"/>
      <c r="B859" s="12"/>
      <c r="C859" s="120"/>
      <c r="D859" s="136"/>
      <c r="E859" s="114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spans="1:26" x14ac:dyDescent="0.2">
      <c r="A860" s="12"/>
      <c r="B860" s="12"/>
      <c r="C860" s="120"/>
      <c r="D860" s="136"/>
      <c r="E860" s="114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spans="1:26" x14ac:dyDescent="0.2">
      <c r="A861" s="12"/>
      <c r="B861" s="12"/>
      <c r="C861" s="120"/>
      <c r="D861" s="136"/>
      <c r="E861" s="114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spans="1:26" x14ac:dyDescent="0.2">
      <c r="A862" s="12"/>
      <c r="B862" s="12"/>
      <c r="C862" s="120"/>
      <c r="D862" s="136"/>
      <c r="E862" s="114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spans="1:26" x14ac:dyDescent="0.2">
      <c r="A863" s="12"/>
      <c r="B863" s="12"/>
      <c r="C863" s="120"/>
      <c r="D863" s="136"/>
      <c r="E863" s="114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spans="1:26" x14ac:dyDescent="0.2">
      <c r="A864" s="12"/>
      <c r="B864" s="12"/>
      <c r="C864" s="120"/>
      <c r="D864" s="136"/>
      <c r="E864" s="114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spans="1:26" x14ac:dyDescent="0.2">
      <c r="A865" s="12"/>
      <c r="B865" s="12"/>
      <c r="C865" s="120"/>
      <c r="D865" s="136"/>
      <c r="E865" s="114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spans="1:26" x14ac:dyDescent="0.2">
      <c r="A866" s="12"/>
      <c r="B866" s="12"/>
      <c r="C866" s="120"/>
      <c r="D866" s="136"/>
      <c r="E866" s="114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spans="1:26" x14ac:dyDescent="0.2">
      <c r="A867" s="12"/>
      <c r="B867" s="12"/>
      <c r="C867" s="120"/>
      <c r="D867" s="136"/>
      <c r="E867" s="114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spans="1:26" x14ac:dyDescent="0.2">
      <c r="A868" s="12"/>
      <c r="B868" s="12"/>
      <c r="C868" s="120"/>
      <c r="D868" s="136"/>
      <c r="E868" s="114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spans="1:26" x14ac:dyDescent="0.2">
      <c r="A869" s="12"/>
      <c r="B869" s="12"/>
      <c r="C869" s="120"/>
      <c r="D869" s="136"/>
      <c r="E869" s="114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spans="1:26" x14ac:dyDescent="0.2">
      <c r="A870" s="12"/>
      <c r="B870" s="12"/>
      <c r="C870" s="120"/>
      <c r="D870" s="136"/>
      <c r="E870" s="114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spans="1:26" x14ac:dyDescent="0.2">
      <c r="A871" s="12"/>
      <c r="B871" s="12"/>
      <c r="C871" s="120"/>
      <c r="D871" s="136"/>
      <c r="E871" s="114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spans="1:26" x14ac:dyDescent="0.2">
      <c r="A872" s="12"/>
      <c r="B872" s="12"/>
      <c r="C872" s="120"/>
      <c r="D872" s="136"/>
      <c r="E872" s="114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spans="1:26" x14ac:dyDescent="0.2">
      <c r="A873" s="12"/>
      <c r="B873" s="12"/>
      <c r="C873" s="120"/>
      <c r="D873" s="136"/>
      <c r="E873" s="114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spans="1:26" x14ac:dyDescent="0.2">
      <c r="A874" s="12"/>
      <c r="B874" s="12"/>
      <c r="C874" s="120"/>
      <c r="D874" s="136"/>
      <c r="E874" s="114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spans="1:26" x14ac:dyDescent="0.2">
      <c r="A875" s="12"/>
      <c r="B875" s="12"/>
      <c r="C875" s="120"/>
      <c r="D875" s="136"/>
      <c r="E875" s="114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spans="1:26" x14ac:dyDescent="0.2">
      <c r="A876" s="12"/>
      <c r="B876" s="12"/>
      <c r="C876" s="120"/>
      <c r="D876" s="136"/>
      <c r="E876" s="114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spans="1:26" x14ac:dyDescent="0.2">
      <c r="A877" s="12"/>
      <c r="B877" s="12"/>
      <c r="C877" s="120"/>
      <c r="D877" s="136"/>
      <c r="E877" s="114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spans="1:26" x14ac:dyDescent="0.2">
      <c r="A878" s="12"/>
      <c r="B878" s="12"/>
      <c r="C878" s="120"/>
      <c r="D878" s="136"/>
      <c r="E878" s="114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1:26" x14ac:dyDescent="0.2">
      <c r="A879" s="12"/>
      <c r="B879" s="12"/>
      <c r="C879" s="120"/>
      <c r="D879" s="136"/>
      <c r="E879" s="114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1:26" x14ac:dyDescent="0.2">
      <c r="A880" s="12"/>
      <c r="B880" s="12"/>
      <c r="C880" s="120"/>
      <c r="D880" s="136"/>
      <c r="E880" s="114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1:26" x14ac:dyDescent="0.2">
      <c r="A881" s="12"/>
      <c r="B881" s="12"/>
      <c r="C881" s="120"/>
      <c r="D881" s="136"/>
      <c r="E881" s="114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spans="1:26" x14ac:dyDescent="0.2">
      <c r="A882" s="12"/>
      <c r="B882" s="12"/>
      <c r="C882" s="120"/>
      <c r="D882" s="136"/>
      <c r="E882" s="114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spans="1:26" x14ac:dyDescent="0.2">
      <c r="A883" s="12"/>
      <c r="B883" s="12"/>
      <c r="C883" s="120"/>
      <c r="D883" s="136"/>
      <c r="E883" s="114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spans="1:26" x14ac:dyDescent="0.2">
      <c r="A884" s="12"/>
      <c r="B884" s="12"/>
      <c r="C884" s="120"/>
      <c r="D884" s="136"/>
      <c r="E884" s="114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spans="1:26" x14ac:dyDescent="0.2">
      <c r="A885" s="12"/>
      <c r="B885" s="12"/>
      <c r="C885" s="120"/>
      <c r="D885" s="136"/>
      <c r="E885" s="114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spans="1:26" x14ac:dyDescent="0.2">
      <c r="A886" s="12"/>
      <c r="B886" s="12"/>
      <c r="C886" s="120"/>
      <c r="D886" s="136"/>
      <c r="E886" s="114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spans="1:26" x14ac:dyDescent="0.2">
      <c r="A887" s="12"/>
      <c r="B887" s="12"/>
      <c r="C887" s="120"/>
      <c r="D887" s="136"/>
      <c r="E887" s="114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spans="1:26" x14ac:dyDescent="0.2">
      <c r="A888" s="12"/>
      <c r="B888" s="12"/>
      <c r="C888" s="120"/>
      <c r="D888" s="136"/>
      <c r="E888" s="114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spans="1:26" x14ac:dyDescent="0.2">
      <c r="A889" s="12"/>
      <c r="B889" s="12"/>
      <c r="C889" s="120"/>
      <c r="D889" s="136"/>
      <c r="E889" s="114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spans="1:26" x14ac:dyDescent="0.2">
      <c r="A890" s="12"/>
      <c r="B890" s="12"/>
      <c r="C890" s="120"/>
      <c r="D890" s="136"/>
      <c r="E890" s="114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spans="1:26" x14ac:dyDescent="0.2">
      <c r="A891" s="12"/>
      <c r="B891" s="12"/>
      <c r="C891" s="120"/>
      <c r="D891" s="136"/>
      <c r="E891" s="114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spans="1:26" x14ac:dyDescent="0.2">
      <c r="A892" s="12"/>
      <c r="B892" s="12"/>
      <c r="C892" s="120"/>
      <c r="D892" s="136"/>
      <c r="E892" s="114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spans="1:26" x14ac:dyDescent="0.2">
      <c r="A893" s="12"/>
      <c r="B893" s="12"/>
      <c r="C893" s="120"/>
      <c r="D893" s="136"/>
      <c r="E893" s="114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spans="1:26" x14ac:dyDescent="0.2">
      <c r="A894" s="12"/>
      <c r="B894" s="12"/>
      <c r="C894" s="120"/>
      <c r="D894" s="136"/>
      <c r="E894" s="114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spans="1:26" x14ac:dyDescent="0.2">
      <c r="A895" s="12"/>
      <c r="B895" s="12"/>
      <c r="C895" s="120"/>
      <c r="D895" s="136"/>
      <c r="E895" s="114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spans="1:26" x14ac:dyDescent="0.2">
      <c r="A896" s="12"/>
      <c r="B896" s="12"/>
      <c r="C896" s="120"/>
      <c r="D896" s="136"/>
      <c r="E896" s="114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spans="1:26" x14ac:dyDescent="0.2">
      <c r="A897" s="12"/>
      <c r="B897" s="12"/>
      <c r="C897" s="120"/>
      <c r="D897" s="136"/>
      <c r="E897" s="114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spans="1:26" x14ac:dyDescent="0.2">
      <c r="A898" s="12"/>
      <c r="B898" s="12"/>
      <c r="C898" s="120"/>
      <c r="D898" s="136"/>
      <c r="E898" s="114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spans="1:26" x14ac:dyDescent="0.2">
      <c r="A899" s="12"/>
      <c r="B899" s="12"/>
      <c r="C899" s="120"/>
      <c r="D899" s="136"/>
      <c r="E899" s="114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spans="1:26" x14ac:dyDescent="0.2">
      <c r="A900" s="12"/>
      <c r="B900" s="12"/>
      <c r="C900" s="120"/>
      <c r="D900" s="136"/>
      <c r="E900" s="114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spans="1:26" x14ac:dyDescent="0.2">
      <c r="A901" s="12"/>
      <c r="B901" s="12"/>
      <c r="C901" s="120"/>
      <c r="D901" s="136"/>
      <c r="E901" s="114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spans="1:26" x14ac:dyDescent="0.2">
      <c r="A902" s="12"/>
      <c r="B902" s="12"/>
      <c r="C902" s="120"/>
      <c r="D902" s="136"/>
      <c r="E902" s="114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spans="1:26" x14ac:dyDescent="0.2">
      <c r="A903" s="12"/>
      <c r="B903" s="12"/>
      <c r="C903" s="120"/>
      <c r="D903" s="136"/>
      <c r="E903" s="114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spans="1:26" x14ac:dyDescent="0.2">
      <c r="A904" s="12"/>
      <c r="B904" s="12"/>
      <c r="C904" s="120"/>
      <c r="D904" s="136"/>
      <c r="E904" s="114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spans="1:26" x14ac:dyDescent="0.2">
      <c r="A905" s="12"/>
      <c r="B905" s="12"/>
      <c r="C905" s="120"/>
      <c r="D905" s="136"/>
      <c r="E905" s="114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spans="1:26" x14ac:dyDescent="0.2">
      <c r="A906" s="12"/>
      <c r="B906" s="12"/>
      <c r="C906" s="120"/>
      <c r="D906" s="136"/>
      <c r="E906" s="114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spans="1:26" x14ac:dyDescent="0.2">
      <c r="A907" s="12"/>
      <c r="B907" s="12"/>
      <c r="C907" s="120"/>
      <c r="D907" s="136"/>
      <c r="E907" s="114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spans="1:26" x14ac:dyDescent="0.2">
      <c r="A908" s="12"/>
      <c r="B908" s="12"/>
      <c r="C908" s="120"/>
      <c r="D908" s="136"/>
      <c r="E908" s="114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spans="1:26" x14ac:dyDescent="0.2">
      <c r="A909" s="12"/>
      <c r="B909" s="12"/>
      <c r="C909" s="120"/>
      <c r="D909" s="136"/>
      <c r="E909" s="114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spans="1:26" x14ac:dyDescent="0.2">
      <c r="A910" s="12"/>
      <c r="B910" s="12"/>
      <c r="C910" s="120"/>
      <c r="D910" s="136"/>
      <c r="E910" s="114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spans="1:26" x14ac:dyDescent="0.2">
      <c r="A911" s="12"/>
      <c r="B911" s="12"/>
      <c r="C911" s="120"/>
      <c r="D911" s="136"/>
      <c r="E911" s="114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spans="1:26" x14ac:dyDescent="0.2">
      <c r="A912" s="12"/>
      <c r="B912" s="12"/>
      <c r="C912" s="120"/>
      <c r="D912" s="136"/>
      <c r="E912" s="114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spans="1:26" x14ac:dyDescent="0.2">
      <c r="A913" s="12"/>
      <c r="B913" s="12"/>
      <c r="C913" s="120"/>
      <c r="D913" s="136"/>
      <c r="E913" s="114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spans="1:26" x14ac:dyDescent="0.2">
      <c r="A914" s="12"/>
      <c r="B914" s="12"/>
      <c r="C914" s="120"/>
      <c r="D914" s="136"/>
      <c r="E914" s="114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spans="1:26" x14ac:dyDescent="0.2">
      <c r="A915" s="12"/>
      <c r="B915" s="12"/>
      <c r="C915" s="120"/>
      <c r="D915" s="136"/>
      <c r="E915" s="114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spans="1:26" x14ac:dyDescent="0.2">
      <c r="A916" s="12"/>
      <c r="B916" s="12"/>
      <c r="C916" s="120"/>
      <c r="D916" s="136"/>
      <c r="E916" s="114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spans="1:26" x14ac:dyDescent="0.2">
      <c r="A917" s="12"/>
      <c r="B917" s="12"/>
      <c r="C917" s="120"/>
      <c r="D917" s="136"/>
      <c r="E917" s="114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spans="1:26" x14ac:dyDescent="0.2">
      <c r="A918" s="12"/>
      <c r="B918" s="12"/>
      <c r="C918" s="120"/>
      <c r="D918" s="136"/>
      <c r="E918" s="114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spans="1:26" x14ac:dyDescent="0.2">
      <c r="A919" s="12"/>
      <c r="B919" s="12"/>
      <c r="C919" s="120"/>
      <c r="D919" s="136"/>
      <c r="E919" s="114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spans="1:26" x14ac:dyDescent="0.2">
      <c r="A920" s="12"/>
      <c r="B920" s="12"/>
      <c r="C920" s="120"/>
      <c r="D920" s="136"/>
      <c r="E920" s="114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spans="1:26" x14ac:dyDescent="0.2">
      <c r="A921" s="12"/>
      <c r="B921" s="12"/>
      <c r="C921" s="120"/>
      <c r="D921" s="136"/>
      <c r="E921" s="114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spans="1:26" x14ac:dyDescent="0.2">
      <c r="A922" s="12"/>
      <c r="B922" s="12"/>
      <c r="C922" s="120"/>
      <c r="D922" s="136"/>
      <c r="E922" s="114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spans="1:26" x14ac:dyDescent="0.2">
      <c r="A923" s="12"/>
      <c r="B923" s="12"/>
      <c r="C923" s="120"/>
      <c r="D923" s="136"/>
      <c r="E923" s="114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spans="1:26" x14ac:dyDescent="0.2">
      <c r="A924" s="12"/>
      <c r="B924" s="12"/>
      <c r="C924" s="120"/>
      <c r="D924" s="136"/>
      <c r="E924" s="114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spans="1:26" x14ac:dyDescent="0.2">
      <c r="A925" s="12"/>
      <c r="B925" s="12"/>
      <c r="C925" s="120"/>
      <c r="D925" s="136"/>
      <c r="E925" s="114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spans="1:26" x14ac:dyDescent="0.2">
      <c r="A926" s="12"/>
      <c r="B926" s="12"/>
      <c r="C926" s="120"/>
      <c r="D926" s="136"/>
      <c r="E926" s="114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spans="1:26" x14ac:dyDescent="0.2">
      <c r="A927" s="12"/>
      <c r="B927" s="12"/>
      <c r="C927" s="120"/>
      <c r="D927" s="136"/>
      <c r="E927" s="114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spans="1:26" x14ac:dyDescent="0.2">
      <c r="A928" s="12"/>
      <c r="B928" s="12"/>
      <c r="C928" s="120"/>
      <c r="D928" s="136"/>
      <c r="E928" s="114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spans="1:26" x14ac:dyDescent="0.2">
      <c r="A929" s="12"/>
      <c r="B929" s="12"/>
      <c r="C929" s="120"/>
      <c r="D929" s="136"/>
      <c r="E929" s="114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spans="1:26" x14ac:dyDescent="0.2">
      <c r="A930" s="12"/>
      <c r="B930" s="12"/>
      <c r="C930" s="120"/>
      <c r="D930" s="136"/>
      <c r="E930" s="114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spans="1:26" x14ac:dyDescent="0.2">
      <c r="A931" s="12"/>
      <c r="B931" s="12"/>
      <c r="C931" s="120"/>
      <c r="D931" s="136"/>
      <c r="E931" s="114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spans="1:26" x14ac:dyDescent="0.2">
      <c r="A932" s="12"/>
      <c r="B932" s="12"/>
      <c r="C932" s="120"/>
      <c r="D932" s="136"/>
      <c r="E932" s="114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spans="1:26" x14ac:dyDescent="0.2">
      <c r="A933" s="12"/>
      <c r="B933" s="12"/>
      <c r="C933" s="120"/>
      <c r="D933" s="136"/>
      <c r="E933" s="114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spans="1:26" x14ac:dyDescent="0.2">
      <c r="A934" s="12"/>
      <c r="B934" s="12"/>
      <c r="C934" s="120"/>
      <c r="D934" s="136"/>
      <c r="E934" s="114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spans="1:26" x14ac:dyDescent="0.2">
      <c r="A935" s="12"/>
      <c r="B935" s="12"/>
      <c r="C935" s="120"/>
      <c r="D935" s="136"/>
      <c r="E935" s="114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spans="1:26" x14ac:dyDescent="0.2">
      <c r="A936" s="12"/>
      <c r="B936" s="12"/>
      <c r="C936" s="120"/>
      <c r="D936" s="136"/>
      <c r="E936" s="114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spans="1:26" x14ac:dyDescent="0.2">
      <c r="A937" s="12"/>
      <c r="B937" s="12"/>
      <c r="C937" s="120"/>
      <c r="D937" s="136"/>
      <c r="E937" s="114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spans="1:26" x14ac:dyDescent="0.2">
      <c r="A938" s="12"/>
      <c r="B938" s="12"/>
      <c r="C938" s="120"/>
      <c r="D938" s="136"/>
      <c r="E938" s="114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spans="1:26" x14ac:dyDescent="0.2">
      <c r="A939" s="12"/>
      <c r="B939" s="12"/>
      <c r="C939" s="120"/>
      <c r="D939" s="136"/>
      <c r="E939" s="114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spans="1:26" x14ac:dyDescent="0.2">
      <c r="A940" s="12"/>
      <c r="B940" s="12"/>
      <c r="C940" s="120"/>
      <c r="D940" s="136"/>
      <c r="E940" s="114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spans="1:26" x14ac:dyDescent="0.2">
      <c r="A941" s="12"/>
      <c r="B941" s="12"/>
      <c r="C941" s="120"/>
      <c r="D941" s="136"/>
      <c r="E941" s="114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spans="1:26" x14ac:dyDescent="0.2">
      <c r="A942" s="12"/>
      <c r="B942" s="12"/>
      <c r="C942" s="120"/>
      <c r="D942" s="136"/>
      <c r="E942" s="114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spans="1:26" x14ac:dyDescent="0.2">
      <c r="A943" s="12"/>
      <c r="B943" s="12"/>
      <c r="C943" s="120"/>
      <c r="D943" s="136"/>
      <c r="E943" s="114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spans="1:26" x14ac:dyDescent="0.2">
      <c r="A944" s="12"/>
      <c r="B944" s="12"/>
      <c r="C944" s="120"/>
      <c r="D944" s="136"/>
      <c r="E944" s="114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spans="1:26" x14ac:dyDescent="0.2">
      <c r="A945" s="12"/>
      <c r="B945" s="12"/>
      <c r="C945" s="120"/>
      <c r="D945" s="136"/>
      <c r="E945" s="114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spans="1:26" x14ac:dyDescent="0.2">
      <c r="A946" s="12"/>
      <c r="B946" s="12"/>
      <c r="C946" s="120"/>
      <c r="D946" s="136"/>
      <c r="E946" s="114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spans="1:26" x14ac:dyDescent="0.2">
      <c r="A947" s="12"/>
      <c r="B947" s="12"/>
      <c r="C947" s="120"/>
      <c r="D947" s="136"/>
      <c r="E947" s="114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spans="1:26" x14ac:dyDescent="0.2">
      <c r="A948" s="12"/>
      <c r="B948" s="12"/>
      <c r="C948" s="120"/>
      <c r="D948" s="136"/>
      <c r="E948" s="114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spans="1:26" x14ac:dyDescent="0.2">
      <c r="A949" s="12"/>
      <c r="B949" s="12"/>
      <c r="C949" s="120"/>
      <c r="D949" s="136"/>
      <c r="E949" s="114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spans="1:26" x14ac:dyDescent="0.2">
      <c r="A950" s="12"/>
      <c r="B950" s="12"/>
      <c r="C950" s="120"/>
      <c r="D950" s="136"/>
      <c r="E950" s="114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spans="1:26" x14ac:dyDescent="0.2">
      <c r="A951" s="12"/>
      <c r="B951" s="12"/>
      <c r="C951" s="120"/>
      <c r="D951" s="136"/>
      <c r="E951" s="114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spans="1:26" x14ac:dyDescent="0.2">
      <c r="A952" s="12"/>
      <c r="B952" s="12"/>
      <c r="C952" s="120"/>
      <c r="D952" s="136"/>
      <c r="E952" s="114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spans="1:26" x14ac:dyDescent="0.2">
      <c r="A953" s="12"/>
      <c r="B953" s="12"/>
      <c r="C953" s="120"/>
      <c r="D953" s="136"/>
      <c r="E953" s="114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spans="1:26" x14ac:dyDescent="0.2">
      <c r="A954" s="12"/>
      <c r="B954" s="12"/>
      <c r="C954" s="120"/>
      <c r="D954" s="136"/>
      <c r="E954" s="114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spans="1:26" x14ac:dyDescent="0.2">
      <c r="A955" s="12"/>
      <c r="B955" s="12"/>
      <c r="C955" s="120"/>
      <c r="D955" s="136"/>
      <c r="E955" s="114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spans="1:26" x14ac:dyDescent="0.2">
      <c r="A956" s="12"/>
      <c r="B956" s="12"/>
      <c r="C956" s="120"/>
      <c r="D956" s="136"/>
      <c r="E956" s="114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spans="1:26" x14ac:dyDescent="0.2">
      <c r="A957" s="12"/>
      <c r="B957" s="12"/>
      <c r="C957" s="120"/>
      <c r="D957" s="136"/>
      <c r="E957" s="114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spans="1:26" x14ac:dyDescent="0.2">
      <c r="A958" s="12"/>
      <c r="B958" s="12"/>
      <c r="C958" s="120"/>
      <c r="D958" s="136"/>
      <c r="E958" s="114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spans="1:26" x14ac:dyDescent="0.2">
      <c r="A959" s="12"/>
      <c r="B959" s="12"/>
      <c r="C959" s="120"/>
      <c r="D959" s="136"/>
      <c r="E959" s="114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spans="1:26" x14ac:dyDescent="0.2">
      <c r="A960" s="12"/>
      <c r="B960" s="12"/>
      <c r="C960" s="120"/>
      <c r="D960" s="136"/>
      <c r="E960" s="114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spans="1:26" x14ac:dyDescent="0.2">
      <c r="A961" s="12"/>
      <c r="B961" s="12"/>
      <c r="C961" s="120"/>
      <c r="D961" s="136"/>
      <c r="E961" s="114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spans="1:26" x14ac:dyDescent="0.2">
      <c r="A962" s="12"/>
      <c r="B962" s="12"/>
      <c r="C962" s="120"/>
      <c r="D962" s="136"/>
      <c r="E962" s="114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spans="1:26" x14ac:dyDescent="0.2">
      <c r="A963" s="12"/>
      <c r="B963" s="12"/>
      <c r="C963" s="120"/>
      <c r="D963" s="136"/>
      <c r="E963" s="114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spans="1:26" x14ac:dyDescent="0.2">
      <c r="A964" s="12"/>
      <c r="B964" s="12"/>
      <c r="C964" s="120"/>
      <c r="D964" s="136"/>
      <c r="E964" s="114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spans="1:26" x14ac:dyDescent="0.2">
      <c r="A965" s="12"/>
      <c r="B965" s="12"/>
      <c r="C965" s="120"/>
      <c r="D965" s="136"/>
      <c r="E965" s="114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spans="1:26" x14ac:dyDescent="0.2">
      <c r="A966" s="12"/>
      <c r="B966" s="12"/>
      <c r="C966" s="120"/>
      <c r="D966" s="136"/>
      <c r="E966" s="114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spans="1:26" x14ac:dyDescent="0.2">
      <c r="A967" s="12"/>
      <c r="B967" s="12"/>
      <c r="C967" s="120"/>
      <c r="D967" s="136"/>
      <c r="E967" s="114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spans="1:26" x14ac:dyDescent="0.2">
      <c r="A968" s="12"/>
      <c r="B968" s="12"/>
      <c r="C968" s="120"/>
      <c r="D968" s="136"/>
      <c r="E968" s="114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spans="1:26" x14ac:dyDescent="0.2">
      <c r="A969" s="12"/>
      <c r="B969" s="12"/>
      <c r="C969" s="120"/>
      <c r="D969" s="136"/>
      <c r="E969" s="114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spans="1:26" x14ac:dyDescent="0.2">
      <c r="A970" s="12"/>
      <c r="B970" s="12"/>
      <c r="C970" s="120"/>
      <c r="D970" s="136"/>
      <c r="E970" s="114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spans="1:26" x14ac:dyDescent="0.2">
      <c r="A971" s="12"/>
      <c r="B971" s="12"/>
      <c r="C971" s="120"/>
      <c r="D971" s="136"/>
      <c r="E971" s="114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spans="1:26" x14ac:dyDescent="0.2">
      <c r="A972" s="12"/>
      <c r="B972" s="12"/>
      <c r="C972" s="120"/>
      <c r="D972" s="136"/>
      <c r="E972" s="114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spans="1:26" x14ac:dyDescent="0.2">
      <c r="A973" s="12"/>
      <c r="B973" s="12"/>
      <c r="C973" s="120"/>
      <c r="D973" s="136"/>
      <c r="E973" s="114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spans="1:26" x14ac:dyDescent="0.2">
      <c r="A974" s="12"/>
      <c r="B974" s="12"/>
      <c r="C974" s="120"/>
      <c r="D974" s="136"/>
      <c r="E974" s="114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spans="1:26" x14ac:dyDescent="0.2">
      <c r="A975" s="12"/>
      <c r="B975" s="12"/>
      <c r="C975" s="120"/>
      <c r="D975" s="136"/>
      <c r="E975" s="114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spans="1:26" x14ac:dyDescent="0.2">
      <c r="A976" s="12"/>
      <c r="B976" s="12"/>
      <c r="C976" s="120"/>
      <c r="D976" s="136"/>
      <c r="E976" s="114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spans="1:26" x14ac:dyDescent="0.2">
      <c r="A977" s="12"/>
      <c r="B977" s="12"/>
      <c r="C977" s="120"/>
      <c r="D977" s="136"/>
      <c r="E977" s="114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spans="1:26" x14ac:dyDescent="0.2">
      <c r="A978" s="12"/>
      <c r="B978" s="12"/>
      <c r="C978" s="120"/>
      <c r="D978" s="136"/>
      <c r="E978" s="114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spans="1:26" x14ac:dyDescent="0.2">
      <c r="A979" s="12"/>
      <c r="B979" s="12"/>
      <c r="C979" s="120"/>
      <c r="D979" s="136"/>
      <c r="E979" s="114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spans="1:26" x14ac:dyDescent="0.2">
      <c r="A980" s="12"/>
      <c r="B980" s="12"/>
      <c r="C980" s="120"/>
      <c r="D980" s="136"/>
      <c r="E980" s="114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spans="1:26" x14ac:dyDescent="0.2">
      <c r="A981" s="12"/>
      <c r="B981" s="12"/>
      <c r="C981" s="120"/>
      <c r="D981" s="136"/>
      <c r="E981" s="114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spans="1:26" x14ac:dyDescent="0.2">
      <c r="A982" s="12"/>
      <c r="B982" s="12"/>
      <c r="C982" s="120"/>
      <c r="D982" s="136"/>
      <c r="E982" s="114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spans="1:26" x14ac:dyDescent="0.2">
      <c r="A983" s="12"/>
      <c r="B983" s="12"/>
      <c r="C983" s="120"/>
      <c r="D983" s="136"/>
      <c r="E983" s="114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spans="1:26" x14ac:dyDescent="0.2">
      <c r="A984" s="12"/>
      <c r="B984" s="12"/>
      <c r="C984" s="120"/>
      <c r="D984" s="136"/>
      <c r="E984" s="114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spans="1:26" x14ac:dyDescent="0.2">
      <c r="A985" s="12"/>
      <c r="B985" s="12"/>
      <c r="C985" s="120"/>
      <c r="D985" s="136"/>
      <c r="E985" s="114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spans="1:26" x14ac:dyDescent="0.2">
      <c r="A986" s="12"/>
      <c r="B986" s="12"/>
      <c r="C986" s="120"/>
      <c r="D986" s="136"/>
      <c r="E986" s="114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spans="1:26" x14ac:dyDescent="0.2">
      <c r="A987" s="12"/>
      <c r="B987" s="12"/>
      <c r="C987" s="120"/>
      <c r="D987" s="136"/>
      <c r="E987" s="114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spans="1:26" x14ac:dyDescent="0.2">
      <c r="A988" s="12"/>
      <c r="B988" s="12"/>
      <c r="C988" s="120"/>
      <c r="D988" s="136"/>
      <c r="E988" s="114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spans="1:26" x14ac:dyDescent="0.2">
      <c r="A989" s="12"/>
      <c r="B989" s="12"/>
      <c r="C989" s="120"/>
      <c r="D989" s="136"/>
      <c r="E989" s="114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spans="1:26" x14ac:dyDescent="0.2">
      <c r="A990" s="12"/>
      <c r="B990" s="12"/>
      <c r="C990" s="120"/>
      <c r="D990" s="136"/>
      <c r="E990" s="114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spans="1:26" x14ac:dyDescent="0.2">
      <c r="A991" s="12"/>
      <c r="B991" s="12"/>
      <c r="C991" s="120"/>
      <c r="D991" s="136"/>
      <c r="E991" s="114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spans="1:26" x14ac:dyDescent="0.2">
      <c r="A992" s="12"/>
      <c r="B992" s="12"/>
      <c r="C992" s="120"/>
      <c r="D992" s="136"/>
      <c r="E992" s="114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spans="1:26" x14ac:dyDescent="0.2">
      <c r="A993" s="12"/>
      <c r="B993" s="12"/>
      <c r="C993" s="120"/>
      <c r="D993" s="136"/>
      <c r="E993" s="114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spans="1:26" x14ac:dyDescent="0.2">
      <c r="A994" s="12"/>
      <c r="B994" s="12"/>
      <c r="C994" s="120"/>
      <c r="D994" s="136"/>
      <c r="E994" s="114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spans="1:26" x14ac:dyDescent="0.2">
      <c r="A995" s="12"/>
      <c r="B995" s="12"/>
      <c r="C995" s="120"/>
      <c r="D995" s="136"/>
      <c r="E995" s="114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spans="1:26" x14ac:dyDescent="0.2">
      <c r="A996" s="12"/>
      <c r="B996" s="12"/>
      <c r="C996" s="120"/>
      <c r="D996" s="136"/>
      <c r="E996" s="114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spans="1:26" x14ac:dyDescent="0.2">
      <c r="A997" s="12"/>
      <c r="B997" s="12"/>
      <c r="C997" s="120"/>
      <c r="D997" s="136"/>
      <c r="E997" s="114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spans="1:26" x14ac:dyDescent="0.2">
      <c r="A998" s="12"/>
      <c r="B998" s="12"/>
      <c r="C998" s="120"/>
      <c r="D998" s="136"/>
      <c r="E998" s="114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spans="1:26" x14ac:dyDescent="0.2">
      <c r="A999" s="12"/>
      <c r="B999" s="12"/>
      <c r="C999" s="120"/>
      <c r="D999" s="136"/>
      <c r="E999" s="114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spans="1:26" x14ac:dyDescent="0.2">
      <c r="A1000" s="12"/>
      <c r="B1000" s="12"/>
      <c r="C1000" s="120"/>
      <c r="D1000" s="136"/>
      <c r="E1000" s="114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  <row r="1001" spans="1:26" x14ac:dyDescent="0.2">
      <c r="A1001" s="12"/>
      <c r="B1001" s="12"/>
      <c r="C1001" s="120"/>
      <c r="D1001" s="136"/>
      <c r="E1001" s="114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  <c r="X1001" s="12"/>
      <c r="Y1001" s="12"/>
      <c r="Z1001" s="12"/>
    </row>
    <row r="1002" spans="1:26" x14ac:dyDescent="0.2">
      <c r="A1002" s="12"/>
      <c r="B1002" s="12"/>
      <c r="C1002" s="120"/>
      <c r="D1002" s="136"/>
      <c r="E1002" s="114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  <c r="X1002" s="12"/>
      <c r="Y1002" s="12"/>
      <c r="Z1002" s="12"/>
    </row>
    <row r="1003" spans="1:26" x14ac:dyDescent="0.2">
      <c r="A1003" s="12"/>
      <c r="B1003" s="12"/>
      <c r="C1003" s="120"/>
      <c r="D1003" s="136"/>
      <c r="E1003" s="114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  <c r="X1003" s="12"/>
      <c r="Y1003" s="12"/>
      <c r="Z1003" s="12"/>
    </row>
    <row r="1004" spans="1:26" x14ac:dyDescent="0.2">
      <c r="A1004" s="12"/>
      <c r="B1004" s="12"/>
      <c r="C1004" s="120"/>
      <c r="D1004" s="136"/>
      <c r="E1004" s="114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  <c r="X1004" s="12"/>
      <c r="Y1004" s="12"/>
      <c r="Z1004" s="12"/>
    </row>
    <row r="1005" spans="1:26" x14ac:dyDescent="0.2">
      <c r="A1005" s="12"/>
      <c r="B1005" s="12"/>
      <c r="C1005" s="120"/>
      <c r="D1005" s="136"/>
      <c r="E1005" s="114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  <c r="P1005" s="12"/>
      <c r="Q1005" s="12"/>
      <c r="R1005" s="12"/>
      <c r="S1005" s="12"/>
      <c r="T1005" s="12"/>
      <c r="U1005" s="12"/>
      <c r="V1005" s="12"/>
      <c r="W1005" s="12"/>
      <c r="X1005" s="12"/>
      <c r="Y1005" s="12"/>
      <c r="Z1005" s="12"/>
    </row>
    <row r="1006" spans="1:26" x14ac:dyDescent="0.2">
      <c r="A1006" s="12"/>
      <c r="B1006" s="12"/>
      <c r="C1006" s="120"/>
      <c r="D1006" s="136"/>
      <c r="E1006" s="114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  <c r="P1006" s="12"/>
      <c r="Q1006" s="12"/>
      <c r="R1006" s="12"/>
      <c r="S1006" s="12"/>
      <c r="T1006" s="12"/>
      <c r="U1006" s="12"/>
      <c r="V1006" s="12"/>
      <c r="W1006" s="12"/>
      <c r="X1006" s="12"/>
      <c r="Y1006" s="12"/>
      <c r="Z1006" s="12"/>
    </row>
    <row r="1007" spans="1:26" x14ac:dyDescent="0.2">
      <c r="A1007" s="12"/>
      <c r="B1007" s="12"/>
      <c r="C1007" s="120"/>
      <c r="D1007" s="136"/>
      <c r="E1007" s="114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  <c r="P1007" s="12"/>
      <c r="Q1007" s="12"/>
      <c r="R1007" s="12"/>
      <c r="S1007" s="12"/>
      <c r="T1007" s="12"/>
      <c r="U1007" s="12"/>
      <c r="V1007" s="12"/>
      <c r="W1007" s="12"/>
      <c r="X1007" s="12"/>
      <c r="Y1007" s="12"/>
      <c r="Z1007" s="12"/>
    </row>
    <row r="1008" spans="1:26" x14ac:dyDescent="0.2">
      <c r="A1008" s="12"/>
      <c r="B1008" s="12"/>
      <c r="C1008" s="120"/>
      <c r="D1008" s="136"/>
      <c r="E1008" s="114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  <c r="P1008" s="12"/>
      <c r="Q1008" s="12"/>
      <c r="R1008" s="12"/>
      <c r="S1008" s="12"/>
      <c r="T1008" s="12"/>
      <c r="U1008" s="12"/>
      <c r="V1008" s="12"/>
      <c r="W1008" s="12"/>
      <c r="X1008" s="12"/>
      <c r="Y1008" s="12"/>
      <c r="Z1008" s="12"/>
    </row>
    <row r="1009" spans="1:26" x14ac:dyDescent="0.2">
      <c r="A1009" s="12"/>
      <c r="B1009" s="12"/>
      <c r="C1009" s="120"/>
      <c r="D1009" s="136"/>
      <c r="E1009" s="114"/>
      <c r="F1009" s="12"/>
      <c r="G1009" s="12"/>
      <c r="H1009" s="12"/>
      <c r="I1009" s="12"/>
      <c r="J1009" s="12"/>
      <c r="K1009" s="12"/>
      <c r="L1009" s="12"/>
      <c r="M1009" s="12"/>
      <c r="N1009" s="12"/>
      <c r="O1009" s="12"/>
      <c r="P1009" s="12"/>
      <c r="Q1009" s="12"/>
      <c r="R1009" s="12"/>
      <c r="S1009" s="12"/>
      <c r="T1009" s="12"/>
      <c r="U1009" s="12"/>
      <c r="V1009" s="12"/>
      <c r="W1009" s="12"/>
      <c r="X1009" s="12"/>
      <c r="Y1009" s="12"/>
      <c r="Z1009" s="12"/>
    </row>
    <row r="1010" spans="1:26" x14ac:dyDescent="0.2">
      <c r="A1010" s="12"/>
      <c r="B1010" s="12"/>
      <c r="C1010" s="120"/>
      <c r="D1010" s="136"/>
      <c r="E1010" s="114"/>
      <c r="F1010" s="12"/>
      <c r="G1010" s="12"/>
      <c r="H1010" s="12"/>
      <c r="I1010" s="12"/>
      <c r="J1010" s="12"/>
      <c r="K1010" s="12"/>
      <c r="L1010" s="12"/>
      <c r="M1010" s="12"/>
      <c r="N1010" s="12"/>
      <c r="O1010" s="12"/>
      <c r="P1010" s="12"/>
      <c r="Q1010" s="12"/>
      <c r="R1010" s="12"/>
      <c r="S1010" s="12"/>
      <c r="T1010" s="12"/>
      <c r="U1010" s="12"/>
      <c r="V1010" s="12"/>
      <c r="W1010" s="12"/>
      <c r="X1010" s="12"/>
      <c r="Y1010" s="12"/>
      <c r="Z1010" s="12"/>
    </row>
    <row r="1011" spans="1:26" x14ac:dyDescent="0.2">
      <c r="A1011" s="12"/>
      <c r="B1011" s="12"/>
      <c r="C1011" s="120"/>
      <c r="D1011" s="136"/>
      <c r="E1011" s="114"/>
      <c r="F1011" s="12"/>
      <c r="G1011" s="12"/>
      <c r="H1011" s="12"/>
      <c r="I1011" s="12"/>
      <c r="J1011" s="12"/>
      <c r="K1011" s="12"/>
      <c r="L1011" s="12"/>
      <c r="M1011" s="12"/>
      <c r="N1011" s="12"/>
      <c r="O1011" s="12"/>
      <c r="P1011" s="12"/>
      <c r="Q1011" s="12"/>
      <c r="R1011" s="12"/>
      <c r="S1011" s="12"/>
      <c r="T1011" s="12"/>
      <c r="U1011" s="12"/>
      <c r="V1011" s="12"/>
      <c r="W1011" s="12"/>
      <c r="X1011" s="12"/>
      <c r="Y1011" s="12"/>
      <c r="Z1011" s="12"/>
    </row>
    <row r="1012" spans="1:26" x14ac:dyDescent="0.2">
      <c r="A1012" s="12"/>
      <c r="B1012" s="12"/>
      <c r="C1012" s="120"/>
      <c r="D1012" s="136"/>
      <c r="E1012" s="114"/>
      <c r="F1012" s="12"/>
      <c r="G1012" s="12"/>
      <c r="H1012" s="12"/>
      <c r="I1012" s="12"/>
      <c r="J1012" s="12"/>
      <c r="K1012" s="12"/>
      <c r="L1012" s="12"/>
      <c r="M1012" s="12"/>
      <c r="N1012" s="12"/>
      <c r="O1012" s="12"/>
      <c r="P1012" s="12"/>
      <c r="Q1012" s="12"/>
      <c r="R1012" s="12"/>
      <c r="S1012" s="12"/>
      <c r="T1012" s="12"/>
      <c r="U1012" s="12"/>
      <c r="V1012" s="12"/>
      <c r="W1012" s="12"/>
      <c r="X1012" s="12"/>
      <c r="Y1012" s="12"/>
      <c r="Z1012" s="12"/>
    </row>
    <row r="1013" spans="1:26" x14ac:dyDescent="0.2">
      <c r="A1013" s="12"/>
      <c r="B1013" s="12"/>
      <c r="C1013" s="120"/>
      <c r="D1013" s="136"/>
      <c r="E1013" s="114"/>
      <c r="F1013" s="12"/>
      <c r="G1013" s="12"/>
      <c r="H1013" s="12"/>
      <c r="I1013" s="12"/>
      <c r="J1013" s="12"/>
      <c r="K1013" s="12"/>
      <c r="L1013" s="12"/>
      <c r="M1013" s="12"/>
      <c r="N1013" s="12"/>
      <c r="O1013" s="12"/>
      <c r="P1013" s="12"/>
      <c r="Q1013" s="12"/>
      <c r="R1013" s="12"/>
      <c r="S1013" s="12"/>
      <c r="T1013" s="12"/>
      <c r="U1013" s="12"/>
      <c r="V1013" s="12"/>
      <c r="W1013" s="12"/>
      <c r="X1013" s="12"/>
      <c r="Y1013" s="12"/>
      <c r="Z1013" s="12"/>
    </row>
    <row r="1014" spans="1:26" x14ac:dyDescent="0.2">
      <c r="A1014" s="12"/>
      <c r="B1014" s="12"/>
      <c r="C1014" s="120"/>
      <c r="D1014" s="136"/>
      <c r="E1014" s="114"/>
      <c r="F1014" s="12"/>
      <c r="G1014" s="12"/>
      <c r="H1014" s="12"/>
      <c r="I1014" s="12"/>
      <c r="J1014" s="12"/>
      <c r="K1014" s="12"/>
      <c r="L1014" s="12"/>
      <c r="M1014" s="12"/>
      <c r="N1014" s="12"/>
      <c r="O1014" s="12"/>
      <c r="P1014" s="12"/>
      <c r="Q1014" s="12"/>
      <c r="R1014" s="12"/>
      <c r="S1014" s="12"/>
      <c r="T1014" s="12"/>
      <c r="U1014" s="12"/>
      <c r="V1014" s="12"/>
      <c r="W1014" s="12"/>
      <c r="X1014" s="12"/>
      <c r="Y1014" s="12"/>
      <c r="Z1014" s="12"/>
    </row>
    <row r="1015" spans="1:26" x14ac:dyDescent="0.2">
      <c r="A1015" s="12"/>
      <c r="B1015" s="12"/>
      <c r="C1015" s="120"/>
      <c r="D1015" s="136"/>
      <c r="E1015" s="114"/>
      <c r="F1015" s="12"/>
      <c r="G1015" s="12"/>
      <c r="H1015" s="12"/>
      <c r="I1015" s="12"/>
      <c r="J1015" s="12"/>
      <c r="K1015" s="12"/>
      <c r="L1015" s="12"/>
      <c r="M1015" s="12"/>
      <c r="N1015" s="12"/>
      <c r="O1015" s="12"/>
      <c r="P1015" s="12"/>
      <c r="Q1015" s="12"/>
      <c r="R1015" s="12"/>
      <c r="S1015" s="12"/>
      <c r="T1015" s="12"/>
      <c r="U1015" s="12"/>
      <c r="V1015" s="12"/>
      <c r="W1015" s="12"/>
      <c r="X1015" s="12"/>
      <c r="Y1015" s="12"/>
      <c r="Z1015" s="12"/>
    </row>
    <row r="1016" spans="1:26" x14ac:dyDescent="0.2">
      <c r="A1016" s="12"/>
      <c r="B1016" s="12"/>
      <c r="C1016" s="120"/>
      <c r="D1016" s="136"/>
      <c r="E1016" s="114"/>
      <c r="F1016" s="12"/>
      <c r="G1016" s="12"/>
      <c r="H1016" s="12"/>
      <c r="I1016" s="12"/>
      <c r="J1016" s="12"/>
      <c r="K1016" s="12"/>
      <c r="L1016" s="12"/>
      <c r="M1016" s="12"/>
      <c r="N1016" s="12"/>
      <c r="O1016" s="12"/>
      <c r="P1016" s="12"/>
      <c r="Q1016" s="12"/>
      <c r="R1016" s="12"/>
      <c r="S1016" s="12"/>
      <c r="T1016" s="12"/>
      <c r="U1016" s="12"/>
      <c r="V1016" s="12"/>
      <c r="W1016" s="12"/>
      <c r="X1016" s="12"/>
      <c r="Y1016" s="12"/>
      <c r="Z1016" s="12"/>
    </row>
    <row r="1017" spans="1:26" x14ac:dyDescent="0.2">
      <c r="A1017" s="12"/>
      <c r="B1017" s="12"/>
      <c r="C1017" s="120"/>
      <c r="D1017" s="136"/>
      <c r="E1017" s="114"/>
      <c r="F1017" s="12"/>
      <c r="G1017" s="12"/>
      <c r="H1017" s="12"/>
      <c r="I1017" s="12"/>
      <c r="J1017" s="12"/>
      <c r="K1017" s="12"/>
      <c r="L1017" s="12"/>
      <c r="M1017" s="12"/>
      <c r="N1017" s="12"/>
      <c r="O1017" s="12"/>
      <c r="P1017" s="12"/>
      <c r="Q1017" s="12"/>
      <c r="R1017" s="12"/>
      <c r="S1017" s="12"/>
      <c r="T1017" s="12"/>
      <c r="U1017" s="12"/>
      <c r="V1017" s="12"/>
      <c r="W1017" s="12"/>
      <c r="X1017" s="12"/>
      <c r="Y1017" s="12"/>
      <c r="Z1017" s="12"/>
    </row>
    <row r="1018" spans="1:26" x14ac:dyDescent="0.2">
      <c r="A1018" s="12"/>
      <c r="B1018" s="12"/>
      <c r="C1018" s="120"/>
      <c r="D1018" s="136"/>
      <c r="E1018" s="114"/>
      <c r="F1018" s="12"/>
      <c r="G1018" s="12"/>
      <c r="H1018" s="12"/>
      <c r="I1018" s="12"/>
      <c r="J1018" s="12"/>
      <c r="K1018" s="12"/>
      <c r="L1018" s="12"/>
      <c r="M1018" s="12"/>
      <c r="N1018" s="12"/>
      <c r="O1018" s="12"/>
      <c r="P1018" s="12"/>
      <c r="Q1018" s="12"/>
      <c r="R1018" s="12"/>
      <c r="S1018" s="12"/>
      <c r="T1018" s="12"/>
      <c r="U1018" s="12"/>
      <c r="V1018" s="12"/>
      <c r="W1018" s="12"/>
      <c r="X1018" s="12"/>
      <c r="Y1018" s="12"/>
      <c r="Z1018" s="12"/>
    </row>
    <row r="1019" spans="1:26" x14ac:dyDescent="0.2">
      <c r="A1019" s="12"/>
      <c r="B1019" s="12"/>
      <c r="C1019" s="120"/>
      <c r="D1019" s="136"/>
      <c r="E1019" s="114"/>
      <c r="F1019" s="12"/>
      <c r="G1019" s="12"/>
      <c r="H1019" s="12"/>
      <c r="I1019" s="12"/>
      <c r="J1019" s="12"/>
      <c r="K1019" s="12"/>
      <c r="L1019" s="12"/>
      <c r="M1019" s="12"/>
      <c r="N1019" s="12"/>
      <c r="O1019" s="12"/>
      <c r="P1019" s="12"/>
      <c r="Q1019" s="12"/>
      <c r="R1019" s="12"/>
      <c r="S1019" s="12"/>
      <c r="T1019" s="12"/>
      <c r="U1019" s="12"/>
      <c r="V1019" s="12"/>
      <c r="W1019" s="12"/>
      <c r="X1019" s="12"/>
      <c r="Y1019" s="12"/>
      <c r="Z1019" s="12"/>
    </row>
    <row r="1020" spans="1:26" x14ac:dyDescent="0.2">
      <c r="A1020" s="12"/>
      <c r="B1020" s="12"/>
      <c r="C1020" s="120"/>
      <c r="D1020" s="136"/>
      <c r="E1020" s="114"/>
      <c r="F1020" s="12"/>
      <c r="G1020" s="12"/>
      <c r="H1020" s="12"/>
      <c r="I1020" s="12"/>
      <c r="J1020" s="12"/>
      <c r="K1020" s="12"/>
      <c r="L1020" s="12"/>
      <c r="M1020" s="12"/>
      <c r="N1020" s="12"/>
      <c r="O1020" s="12"/>
      <c r="P1020" s="12"/>
      <c r="Q1020" s="12"/>
      <c r="R1020" s="12"/>
      <c r="S1020" s="12"/>
      <c r="T1020" s="12"/>
      <c r="U1020" s="12"/>
      <c r="V1020" s="12"/>
      <c r="W1020" s="12"/>
      <c r="X1020" s="12"/>
      <c r="Y1020" s="12"/>
      <c r="Z1020" s="12"/>
    </row>
    <row r="1021" spans="1:26" x14ac:dyDescent="0.2">
      <c r="A1021" s="12"/>
      <c r="B1021" s="12"/>
      <c r="C1021" s="120"/>
      <c r="D1021" s="136"/>
      <c r="E1021" s="114"/>
      <c r="F1021" s="12"/>
      <c r="G1021" s="12"/>
      <c r="H1021" s="12"/>
      <c r="I1021" s="12"/>
      <c r="J1021" s="12"/>
      <c r="K1021" s="12"/>
      <c r="L1021" s="12"/>
      <c r="M1021" s="12"/>
      <c r="N1021" s="12"/>
      <c r="O1021" s="12"/>
      <c r="P1021" s="12"/>
      <c r="Q1021" s="12"/>
      <c r="R1021" s="12"/>
      <c r="S1021" s="12"/>
      <c r="T1021" s="12"/>
      <c r="U1021" s="12"/>
      <c r="V1021" s="12"/>
      <c r="W1021" s="12"/>
      <c r="X1021" s="12"/>
      <c r="Y1021" s="12"/>
      <c r="Z1021" s="12"/>
    </row>
    <row r="1022" spans="1:26" x14ac:dyDescent="0.2">
      <c r="A1022" s="12"/>
      <c r="B1022" s="12"/>
      <c r="C1022" s="120"/>
      <c r="D1022" s="136"/>
      <c r="E1022" s="114"/>
      <c r="F1022" s="12"/>
      <c r="G1022" s="12"/>
      <c r="H1022" s="12"/>
      <c r="I1022" s="12"/>
      <c r="J1022" s="12"/>
      <c r="K1022" s="12"/>
      <c r="L1022" s="12"/>
      <c r="M1022" s="12"/>
      <c r="N1022" s="12"/>
      <c r="O1022" s="12"/>
      <c r="P1022" s="12"/>
      <c r="Q1022" s="12"/>
      <c r="R1022" s="12"/>
      <c r="S1022" s="12"/>
      <c r="T1022" s="12"/>
      <c r="U1022" s="12"/>
      <c r="V1022" s="12"/>
      <c r="W1022" s="12"/>
      <c r="X1022" s="12"/>
      <c r="Y1022" s="12"/>
      <c r="Z1022" s="12"/>
    </row>
    <row r="1023" spans="1:26" x14ac:dyDescent="0.2">
      <c r="A1023" s="12"/>
      <c r="B1023" s="12"/>
      <c r="C1023" s="114"/>
      <c r="D1023" s="129"/>
      <c r="E1023" s="114"/>
      <c r="F1023" s="12"/>
      <c r="G1023" s="12"/>
      <c r="H1023" s="12"/>
      <c r="I1023" s="12"/>
      <c r="J1023" s="12"/>
      <c r="K1023" s="12"/>
      <c r="L1023" s="12"/>
      <c r="M1023" s="12"/>
      <c r="N1023" s="12"/>
      <c r="O1023" s="12"/>
      <c r="P1023" s="12"/>
      <c r="Q1023" s="12"/>
      <c r="R1023" s="12"/>
      <c r="S1023" s="12"/>
      <c r="T1023" s="12"/>
      <c r="U1023" s="12"/>
      <c r="V1023" s="12"/>
      <c r="W1023" s="12"/>
      <c r="X1023" s="12"/>
      <c r="Y1023" s="12"/>
      <c r="Z1023" s="12"/>
    </row>
    <row r="1024" spans="1:26" x14ac:dyDescent="0.2">
      <c r="A1024" s="12"/>
      <c r="B1024" s="12"/>
      <c r="C1024" s="114"/>
      <c r="D1024" s="129"/>
      <c r="E1024" s="114"/>
      <c r="F1024" s="12"/>
      <c r="G1024" s="12"/>
      <c r="H1024" s="12"/>
      <c r="I1024" s="12"/>
      <c r="J1024" s="12"/>
      <c r="K1024" s="12"/>
      <c r="L1024" s="12"/>
      <c r="M1024" s="12"/>
      <c r="N1024" s="12"/>
      <c r="O1024" s="12"/>
      <c r="P1024" s="12"/>
      <c r="Q1024" s="12"/>
      <c r="R1024" s="12"/>
      <c r="S1024" s="12"/>
      <c r="T1024" s="12"/>
      <c r="U1024" s="12"/>
      <c r="V1024" s="12"/>
      <c r="W1024" s="12"/>
      <c r="X1024" s="12"/>
      <c r="Y1024" s="12"/>
      <c r="Z1024" s="12"/>
    </row>
    <row r="1025" spans="1:26" x14ac:dyDescent="0.2">
      <c r="A1025" s="12"/>
      <c r="B1025" s="12"/>
      <c r="C1025" s="114"/>
      <c r="D1025" s="129"/>
      <c r="E1025" s="114"/>
      <c r="F1025" s="12"/>
      <c r="G1025" s="12"/>
      <c r="H1025" s="12"/>
      <c r="I1025" s="12"/>
      <c r="J1025" s="12"/>
      <c r="K1025" s="12"/>
      <c r="L1025" s="12"/>
      <c r="M1025" s="12"/>
      <c r="N1025" s="12"/>
      <c r="O1025" s="12"/>
      <c r="P1025" s="12"/>
      <c r="Q1025" s="12"/>
      <c r="R1025" s="12"/>
      <c r="S1025" s="12"/>
      <c r="T1025" s="12"/>
      <c r="U1025" s="12"/>
      <c r="V1025" s="12"/>
      <c r="W1025" s="12"/>
      <c r="X1025" s="12"/>
      <c r="Y1025" s="12"/>
      <c r="Z1025" s="12"/>
    </row>
    <row r="1026" spans="1:26" x14ac:dyDescent="0.2">
      <c r="A1026" s="12"/>
      <c r="B1026" s="12"/>
      <c r="C1026" s="114"/>
      <c r="D1026" s="129"/>
      <c r="E1026" s="114"/>
      <c r="F1026" s="12"/>
      <c r="G1026" s="12"/>
      <c r="H1026" s="12"/>
      <c r="I1026" s="12"/>
      <c r="J1026" s="12"/>
      <c r="K1026" s="12"/>
      <c r="L1026" s="12"/>
      <c r="M1026" s="12"/>
      <c r="N1026" s="12"/>
      <c r="O1026" s="12"/>
      <c r="P1026" s="12"/>
      <c r="Q1026" s="12"/>
      <c r="R1026" s="12"/>
      <c r="S1026" s="12"/>
      <c r="T1026" s="12"/>
      <c r="U1026" s="12"/>
      <c r="V1026" s="12"/>
      <c r="W1026" s="12"/>
      <c r="X1026" s="12"/>
      <c r="Y1026" s="12"/>
      <c r="Z1026" s="12"/>
    </row>
    <row r="1027" spans="1:26" x14ac:dyDescent="0.2">
      <c r="A1027" s="12"/>
      <c r="B1027" s="12"/>
      <c r="C1027" s="114"/>
      <c r="D1027" s="129"/>
      <c r="E1027" s="114"/>
      <c r="F1027" s="12"/>
      <c r="G1027" s="12"/>
      <c r="H1027" s="12"/>
      <c r="I1027" s="12"/>
      <c r="J1027" s="12"/>
      <c r="K1027" s="12"/>
      <c r="L1027" s="12"/>
      <c r="M1027" s="12"/>
      <c r="N1027" s="12"/>
      <c r="O1027" s="12"/>
      <c r="P1027" s="12"/>
      <c r="Q1027" s="12"/>
      <c r="R1027" s="12"/>
      <c r="S1027" s="12"/>
      <c r="T1027" s="12"/>
      <c r="U1027" s="12"/>
      <c r="V1027" s="12"/>
      <c r="W1027" s="12"/>
      <c r="X1027" s="12"/>
      <c r="Y1027" s="12"/>
      <c r="Z1027" s="12"/>
    </row>
    <row r="1028" spans="1:26" x14ac:dyDescent="0.2">
      <c r="A1028" s="12"/>
      <c r="B1028" s="12"/>
      <c r="C1028" s="114"/>
      <c r="D1028" s="129"/>
      <c r="E1028" s="114"/>
      <c r="F1028" s="12"/>
      <c r="G1028" s="12"/>
      <c r="H1028" s="12"/>
      <c r="I1028" s="12"/>
      <c r="J1028" s="12"/>
      <c r="K1028" s="12"/>
      <c r="L1028" s="12"/>
      <c r="M1028" s="12"/>
      <c r="N1028" s="12"/>
      <c r="O1028" s="12"/>
      <c r="P1028" s="12"/>
      <c r="Q1028" s="12"/>
      <c r="R1028" s="12"/>
      <c r="S1028" s="12"/>
      <c r="T1028" s="12"/>
      <c r="U1028" s="12"/>
      <c r="V1028" s="12"/>
      <c r="W1028" s="12"/>
      <c r="X1028" s="12"/>
      <c r="Y1028" s="12"/>
      <c r="Z1028" s="12"/>
    </row>
    <row r="1029" spans="1:26" x14ac:dyDescent="0.2">
      <c r="A1029" s="12"/>
      <c r="B1029" s="12"/>
      <c r="C1029" s="114"/>
      <c r="D1029" s="129"/>
      <c r="E1029" s="114"/>
      <c r="F1029" s="12"/>
      <c r="G1029" s="12"/>
      <c r="H1029" s="12"/>
      <c r="I1029" s="12"/>
      <c r="J1029" s="12"/>
      <c r="K1029" s="12"/>
      <c r="L1029" s="12"/>
      <c r="M1029" s="12"/>
      <c r="N1029" s="12"/>
      <c r="O1029" s="12"/>
      <c r="P1029" s="12"/>
      <c r="Q1029" s="12"/>
      <c r="R1029" s="12"/>
      <c r="S1029" s="12"/>
      <c r="T1029" s="12"/>
      <c r="U1029" s="12"/>
      <c r="V1029" s="12"/>
      <c r="W1029" s="12"/>
      <c r="X1029" s="12"/>
      <c r="Y1029" s="12"/>
      <c r="Z1029" s="12"/>
    </row>
    <row r="1030" spans="1:26" x14ac:dyDescent="0.2">
      <c r="A1030" s="12"/>
      <c r="B1030" s="12"/>
      <c r="C1030" s="114"/>
      <c r="D1030" s="129"/>
      <c r="E1030" s="114"/>
      <c r="F1030" s="12"/>
      <c r="G1030" s="12"/>
      <c r="H1030" s="12"/>
      <c r="I1030" s="12"/>
      <c r="J1030" s="12"/>
      <c r="K1030" s="12"/>
      <c r="L1030" s="12"/>
      <c r="M1030" s="12"/>
      <c r="N1030" s="12"/>
      <c r="O1030" s="12"/>
      <c r="P1030" s="12"/>
      <c r="Q1030" s="12"/>
      <c r="R1030" s="12"/>
      <c r="S1030" s="12"/>
      <c r="T1030" s="12"/>
      <c r="U1030" s="12"/>
      <c r="V1030" s="12"/>
      <c r="W1030" s="12"/>
      <c r="X1030" s="12"/>
      <c r="Y1030" s="12"/>
      <c r="Z1030" s="12"/>
    </row>
    <row r="1031" spans="1:26" x14ac:dyDescent="0.2">
      <c r="A1031" s="12"/>
      <c r="B1031" s="12"/>
      <c r="C1031" s="114"/>
      <c r="D1031" s="129"/>
      <c r="E1031" s="114"/>
      <c r="F1031" s="12"/>
      <c r="G1031" s="12"/>
      <c r="H1031" s="12"/>
      <c r="I1031" s="12"/>
      <c r="J1031" s="12"/>
      <c r="K1031" s="12"/>
      <c r="L1031" s="12"/>
      <c r="M1031" s="12"/>
      <c r="N1031" s="12"/>
      <c r="O1031" s="12"/>
      <c r="P1031" s="12"/>
      <c r="Q1031" s="12"/>
      <c r="R1031" s="12"/>
      <c r="S1031" s="12"/>
      <c r="T1031" s="12"/>
      <c r="U1031" s="12"/>
      <c r="V1031" s="12"/>
      <c r="W1031" s="12"/>
      <c r="X1031" s="12"/>
      <c r="Y1031" s="12"/>
      <c r="Z1031" s="12"/>
    </row>
  </sheetData>
  <mergeCells count="2">
    <mergeCell ref="B5:E5"/>
    <mergeCell ref="D135:E135"/>
  </mergeCells>
  <phoneticPr fontId="39" type="noConversion"/>
  <pageMargins left="1.2649999999999999" right="0.7" top="0.75" bottom="0.75" header="0" footer="0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I1000"/>
  <sheetViews>
    <sheetView showGridLines="0" zoomScale="95" zoomScaleNormal="95" workbookViewId="0">
      <selection activeCell="AJ23" sqref="AJ23"/>
    </sheetView>
  </sheetViews>
  <sheetFormatPr baseColWidth="10" defaultColWidth="14.5" defaultRowHeight="15" customHeight="1" x14ac:dyDescent="0.2"/>
  <cols>
    <col min="1" max="1" width="4.1640625" customWidth="1"/>
    <col min="2" max="6" width="4.33203125" customWidth="1"/>
    <col min="7" max="9" width="5" customWidth="1"/>
    <col min="10" max="27" width="4.33203125" customWidth="1"/>
    <col min="28" max="28" width="6.5" customWidth="1"/>
    <col min="29" max="29" width="6.83203125" customWidth="1"/>
    <col min="30" max="30" width="4.33203125" customWidth="1"/>
    <col min="31" max="31" width="8.6640625" bestFit="1" customWidth="1"/>
    <col min="32" max="32" width="4.33203125" customWidth="1"/>
    <col min="33" max="33" width="8.5" customWidth="1"/>
    <col min="34" max="34" width="14.33203125" bestFit="1" customWidth="1"/>
  </cols>
  <sheetData>
    <row r="1" spans="1:35" ht="15" customHeight="1" x14ac:dyDescent="0.2">
      <c r="A1" s="4"/>
      <c r="B1" s="53"/>
      <c r="C1" s="53"/>
      <c r="D1" s="53"/>
      <c r="E1" s="5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</row>
    <row r="2" spans="1:35" ht="15" customHeight="1" x14ac:dyDescent="0.2">
      <c r="A2" s="4"/>
      <c r="B2" s="234" t="s">
        <v>106</v>
      </c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O2" s="235"/>
      <c r="P2" s="235"/>
      <c r="Q2" s="235"/>
      <c r="R2" s="235"/>
      <c r="S2" s="58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4"/>
    </row>
    <row r="3" spans="1:35" ht="15" customHeight="1" x14ac:dyDescent="0.2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36"/>
      <c r="Y3" s="161"/>
      <c r="Z3" s="161"/>
      <c r="AA3" s="161"/>
      <c r="AB3" s="161"/>
      <c r="AC3" s="161"/>
      <c r="AD3" s="161"/>
      <c r="AE3" s="161"/>
      <c r="AF3" s="161"/>
      <c r="AG3" s="161"/>
      <c r="AH3" s="21"/>
    </row>
    <row r="4" spans="1:35" x14ac:dyDescent="0.2">
      <c r="A4" s="21"/>
      <c r="B4" s="33"/>
      <c r="C4" s="33"/>
      <c r="D4" s="33"/>
      <c r="E4" s="33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60"/>
      <c r="Z4" s="60"/>
      <c r="AA4" s="60"/>
      <c r="AB4" s="61"/>
      <c r="AC4" s="62"/>
      <c r="AD4" s="63"/>
      <c r="AE4" s="64"/>
      <c r="AF4" s="64"/>
      <c r="AG4" s="21"/>
      <c r="AH4" s="21"/>
    </row>
    <row r="5" spans="1:35" ht="15.75" customHeight="1" x14ac:dyDescent="0.2">
      <c r="A5" s="21"/>
      <c r="B5" s="225" t="s">
        <v>107</v>
      </c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225"/>
      <c r="P5" s="178"/>
      <c r="Q5" s="226">
        <f>'Mão-de-Obra'!K32</f>
        <v>0</v>
      </c>
      <c r="R5" s="178"/>
      <c r="S5" s="178"/>
      <c r="T5" s="21"/>
      <c r="U5" s="21"/>
      <c r="V5" s="21"/>
      <c r="W5" s="21"/>
      <c r="X5" s="237" t="s">
        <v>108</v>
      </c>
      <c r="Y5" s="178"/>
      <c r="Z5" s="178"/>
      <c r="AA5" s="178"/>
      <c r="AB5" s="178"/>
      <c r="AC5" s="178"/>
      <c r="AD5" s="178"/>
      <c r="AE5" s="178"/>
      <c r="AF5" s="178"/>
      <c r="AG5" s="178"/>
      <c r="AH5" s="21"/>
    </row>
    <row r="6" spans="1:35" ht="15.75" customHeight="1" x14ac:dyDescent="0.2">
      <c r="A6" s="21"/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6"/>
      <c r="R6" s="66"/>
      <c r="S6" s="66"/>
      <c r="T6" s="21"/>
      <c r="U6" s="21"/>
      <c r="V6" s="21"/>
      <c r="W6" s="21"/>
      <c r="X6" s="238">
        <f>Q25</f>
        <v>0</v>
      </c>
      <c r="Y6" s="239"/>
      <c r="Z6" s="239"/>
      <c r="AA6" s="239"/>
      <c r="AB6" s="239"/>
      <c r="AC6" s="239"/>
      <c r="AD6" s="239"/>
      <c r="AE6" s="239"/>
      <c r="AF6" s="239"/>
      <c r="AG6" s="239"/>
      <c r="AH6" s="21"/>
      <c r="AI6" s="101"/>
    </row>
    <row r="7" spans="1:35" ht="15.75" customHeight="1" x14ac:dyDescent="0.2">
      <c r="A7" s="21"/>
      <c r="B7" s="225" t="s">
        <v>109</v>
      </c>
      <c r="C7" s="178"/>
      <c r="D7" s="178"/>
      <c r="E7" s="178"/>
      <c r="F7" s="178"/>
      <c r="G7" s="178"/>
      <c r="H7" s="178"/>
      <c r="I7" s="178"/>
      <c r="J7" s="178"/>
      <c r="K7" s="178"/>
      <c r="L7" s="178"/>
      <c r="M7" s="178"/>
      <c r="N7" s="178"/>
      <c r="O7" s="225"/>
      <c r="P7" s="178"/>
      <c r="Q7" s="226">
        <f>Material!D135</f>
        <v>0</v>
      </c>
      <c r="R7" s="178"/>
      <c r="S7" s="178"/>
      <c r="T7" s="21"/>
      <c r="U7" s="21"/>
      <c r="V7" s="21"/>
      <c r="W7" s="21"/>
      <c r="X7" s="240"/>
      <c r="Y7" s="241"/>
      <c r="Z7" s="241"/>
      <c r="AA7" s="241"/>
      <c r="AB7" s="241"/>
      <c r="AC7" s="241"/>
      <c r="AD7" s="241"/>
      <c r="AE7" s="241"/>
      <c r="AF7" s="241"/>
      <c r="AG7" s="241"/>
      <c r="AH7" s="102"/>
    </row>
    <row r="8" spans="1:35" ht="15.75" customHeight="1" x14ac:dyDescent="0.2">
      <c r="A8" s="21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6"/>
      <c r="R8" s="66"/>
      <c r="S8" s="66"/>
      <c r="T8" s="21"/>
      <c r="U8" s="21"/>
      <c r="V8" s="21"/>
      <c r="W8" s="21"/>
      <c r="X8" s="67"/>
      <c r="Y8" s="68"/>
      <c r="Z8" s="68"/>
      <c r="AA8" s="68"/>
      <c r="AB8" s="69"/>
      <c r="AC8" s="69"/>
      <c r="AD8" s="69"/>
      <c r="AE8" s="64"/>
      <c r="AF8" s="64"/>
      <c r="AG8" s="21"/>
      <c r="AH8" s="21"/>
    </row>
    <row r="9" spans="1:35" ht="15.75" customHeight="1" x14ac:dyDescent="0.2">
      <c r="A9" s="21"/>
      <c r="B9" s="225" t="s">
        <v>110</v>
      </c>
      <c r="C9" s="178"/>
      <c r="D9" s="178"/>
      <c r="E9" s="178"/>
      <c r="F9" s="178"/>
      <c r="G9" s="178"/>
      <c r="H9" s="178"/>
      <c r="I9" s="178"/>
      <c r="J9" s="178"/>
      <c r="K9" s="178"/>
      <c r="L9" s="178"/>
      <c r="M9" s="178"/>
      <c r="N9" s="178"/>
      <c r="O9" s="225"/>
      <c r="P9" s="178"/>
      <c r="Q9" s="226">
        <f>SUM(Q5:Q7)*3%</f>
        <v>0</v>
      </c>
      <c r="R9" s="178"/>
      <c r="S9" s="178"/>
      <c r="T9" s="21"/>
      <c r="U9" s="21"/>
      <c r="V9" s="21"/>
      <c r="W9" s="21"/>
      <c r="X9" s="242" t="s">
        <v>111</v>
      </c>
      <c r="Y9" s="178"/>
      <c r="Z9" s="178"/>
      <c r="AA9" s="178"/>
      <c r="AB9" s="178"/>
      <c r="AC9" s="232" t="s">
        <v>73</v>
      </c>
      <c r="AD9" s="178"/>
      <c r="AE9" s="70" t="s">
        <v>112</v>
      </c>
      <c r="AF9" s="233" t="s">
        <v>105</v>
      </c>
      <c r="AG9" s="178"/>
      <c r="AH9" s="21"/>
    </row>
    <row r="10" spans="1:35" ht="15.75" customHeight="1" x14ac:dyDescent="0.2">
      <c r="A10" s="21"/>
      <c r="B10" s="33"/>
      <c r="C10" s="33"/>
      <c r="D10" s="33"/>
      <c r="E10" s="33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71"/>
      <c r="R10" s="71"/>
      <c r="S10" s="71"/>
      <c r="T10" s="21"/>
      <c r="U10" s="21"/>
      <c r="V10" s="21"/>
      <c r="W10" s="21"/>
      <c r="X10" s="219" t="s">
        <v>163</v>
      </c>
      <c r="Y10" s="161"/>
      <c r="Z10" s="161"/>
      <c r="AA10" s="161"/>
      <c r="AB10" s="161"/>
      <c r="AC10" s="215">
        <f>Parâmetros!B14</f>
        <v>4000000</v>
      </c>
      <c r="AD10" s="161"/>
      <c r="AE10" s="63">
        <f t="shared" ref="AE10" si="0">AF10/AC10</f>
        <v>0</v>
      </c>
      <c r="AF10" s="214">
        <f>X6</f>
        <v>0</v>
      </c>
      <c r="AG10" s="161"/>
      <c r="AH10" s="102"/>
    </row>
    <row r="11" spans="1:35" ht="15.75" customHeight="1" x14ac:dyDescent="0.2">
      <c r="A11" s="21"/>
      <c r="B11" s="247" t="s">
        <v>113</v>
      </c>
      <c r="C11" s="178"/>
      <c r="D11" s="178"/>
      <c r="E11" s="178"/>
      <c r="F11" s="178"/>
      <c r="G11" s="178"/>
      <c r="H11" s="178"/>
      <c r="I11" s="178"/>
      <c r="J11" s="178"/>
      <c r="K11" s="178"/>
      <c r="L11" s="178"/>
      <c r="M11" s="178"/>
      <c r="N11" s="178"/>
      <c r="O11" s="248" t="s">
        <v>114</v>
      </c>
      <c r="P11" s="178"/>
      <c r="Q11" s="249" t="s">
        <v>115</v>
      </c>
      <c r="R11" s="178"/>
      <c r="S11" s="178"/>
      <c r="T11" s="7"/>
      <c r="U11" s="67"/>
      <c r="V11" s="67"/>
      <c r="W11" s="67"/>
      <c r="X11" s="219"/>
      <c r="Y11" s="161"/>
      <c r="Z11" s="161"/>
      <c r="AA11" s="161"/>
      <c r="AB11" s="161"/>
      <c r="AC11" s="250">
        <v>0</v>
      </c>
      <c r="AD11" s="161"/>
      <c r="AE11" s="63"/>
      <c r="AF11" s="214"/>
      <c r="AG11" s="161"/>
      <c r="AH11" s="21"/>
    </row>
    <row r="12" spans="1:35" ht="15.75" customHeight="1" x14ac:dyDescent="0.2">
      <c r="A12" s="21"/>
      <c r="B12" s="251" t="s">
        <v>116</v>
      </c>
      <c r="C12" s="217"/>
      <c r="D12" s="217"/>
      <c r="E12" s="217"/>
      <c r="F12" s="217"/>
      <c r="G12" s="217"/>
      <c r="H12" s="217"/>
      <c r="I12" s="217"/>
      <c r="J12" s="217"/>
      <c r="K12" s="217"/>
      <c r="L12" s="217"/>
      <c r="M12" s="217"/>
      <c r="N12" s="217"/>
      <c r="O12" s="252">
        <v>0</v>
      </c>
      <c r="P12" s="217"/>
      <c r="Q12" s="253">
        <f>SUM(Q5:Q9)*O12</f>
        <v>0</v>
      </c>
      <c r="R12" s="217"/>
      <c r="S12" s="217"/>
      <c r="T12" s="254" t="s">
        <v>117</v>
      </c>
      <c r="U12" s="254"/>
      <c r="V12" s="67"/>
      <c r="W12" s="67"/>
      <c r="X12" s="219"/>
      <c r="Y12" s="161"/>
      <c r="Z12" s="161"/>
      <c r="AA12" s="161"/>
      <c r="AB12" s="161"/>
      <c r="AC12" s="250">
        <v>0</v>
      </c>
      <c r="AD12" s="161"/>
      <c r="AE12" s="63"/>
      <c r="AF12" s="214"/>
      <c r="AG12" s="161"/>
      <c r="AH12" s="21"/>
    </row>
    <row r="13" spans="1:35" ht="15.75" customHeight="1" x14ac:dyDescent="0.2">
      <c r="A13" s="21"/>
      <c r="B13" s="243" t="s">
        <v>167</v>
      </c>
      <c r="C13" s="161"/>
      <c r="D13" s="161"/>
      <c r="E13" s="161"/>
      <c r="F13" s="161"/>
      <c r="G13" s="161"/>
      <c r="H13" s="161"/>
      <c r="I13" s="161"/>
      <c r="J13" s="161"/>
      <c r="K13" s="161"/>
      <c r="L13" s="161"/>
      <c r="M13" s="161"/>
      <c r="N13" s="161"/>
      <c r="O13" s="244">
        <v>0</v>
      </c>
      <c r="P13" s="161"/>
      <c r="Q13" s="211">
        <f>SUM(Q5:Q9)*O13</f>
        <v>0</v>
      </c>
      <c r="R13" s="161"/>
      <c r="S13" s="161"/>
      <c r="T13" s="245" t="e">
        <f>G39</f>
        <v>#DIV/0!</v>
      </c>
      <c r="U13" s="246"/>
      <c r="V13" s="67"/>
      <c r="W13" s="67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</row>
    <row r="14" spans="1:35" ht="15.75" customHeight="1" x14ac:dyDescent="0.2">
      <c r="A14" s="21"/>
      <c r="B14" s="243" t="s">
        <v>118</v>
      </c>
      <c r="C14" s="161"/>
      <c r="D14" s="161"/>
      <c r="E14" s="161"/>
      <c r="F14" s="161"/>
      <c r="G14" s="161"/>
      <c r="H14" s="161"/>
      <c r="I14" s="161"/>
      <c r="J14" s="161"/>
      <c r="K14" s="161"/>
      <c r="L14" s="161"/>
      <c r="M14" s="161"/>
      <c r="N14" s="161"/>
      <c r="O14" s="244">
        <v>0</v>
      </c>
      <c r="P14" s="161"/>
      <c r="Q14" s="211">
        <f>SUM(Q5:S9)*O14</f>
        <v>0</v>
      </c>
      <c r="R14" s="161"/>
      <c r="S14" s="161"/>
      <c r="T14" s="21"/>
      <c r="U14" s="67"/>
      <c r="V14" s="67"/>
      <c r="W14" s="67"/>
      <c r="X14" s="231" t="s">
        <v>119</v>
      </c>
      <c r="Y14" s="178"/>
      <c r="Z14" s="178"/>
      <c r="AA14" s="178"/>
      <c r="AB14" s="178"/>
      <c r="AC14" s="178"/>
      <c r="AD14" s="178"/>
      <c r="AE14" s="178"/>
      <c r="AF14" s="178"/>
      <c r="AG14" s="178"/>
      <c r="AH14" s="21"/>
    </row>
    <row r="15" spans="1:35" ht="15.75" customHeight="1" x14ac:dyDescent="0.2">
      <c r="A15" s="21"/>
      <c r="B15" s="243" t="s">
        <v>166</v>
      </c>
      <c r="C15" s="161"/>
      <c r="D15" s="161"/>
      <c r="E15" s="161"/>
      <c r="F15" s="161"/>
      <c r="G15" s="161"/>
      <c r="H15" s="161"/>
      <c r="I15" s="161"/>
      <c r="J15" s="161"/>
      <c r="K15" s="161"/>
      <c r="L15" s="161"/>
      <c r="M15" s="161"/>
      <c r="N15" s="161"/>
      <c r="O15" s="244">
        <v>0</v>
      </c>
      <c r="P15" s="161"/>
      <c r="Q15" s="211">
        <f>SUM(Q5:S9)*O15</f>
        <v>0</v>
      </c>
      <c r="R15" s="161"/>
      <c r="S15" s="161"/>
      <c r="T15" s="21"/>
      <c r="U15" s="67"/>
      <c r="V15" s="67"/>
      <c r="W15" s="67"/>
      <c r="X15" s="224" t="s">
        <v>6</v>
      </c>
      <c r="Y15" s="161"/>
      <c r="Z15" s="161"/>
      <c r="AA15" s="161"/>
      <c r="AB15" s="161"/>
      <c r="AC15" s="224" t="s">
        <v>6</v>
      </c>
      <c r="AD15" s="161"/>
      <c r="AE15" s="161"/>
      <c r="AF15" s="214">
        <v>0</v>
      </c>
      <c r="AG15" s="161"/>
      <c r="AH15" s="21"/>
    </row>
    <row r="16" spans="1:35" ht="15.75" customHeight="1" x14ac:dyDescent="0.2">
      <c r="A16" s="21"/>
      <c r="B16" s="74"/>
      <c r="C16" s="74"/>
      <c r="D16" s="75"/>
      <c r="E16" s="76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77"/>
      <c r="R16" s="77"/>
      <c r="S16" s="77"/>
      <c r="T16" s="67"/>
      <c r="U16" s="67"/>
      <c r="V16" s="67"/>
      <c r="W16" s="67"/>
      <c r="X16" s="224" t="s">
        <v>6</v>
      </c>
      <c r="Y16" s="161"/>
      <c r="Z16" s="161"/>
      <c r="AA16" s="161"/>
      <c r="AB16" s="161"/>
      <c r="AC16" s="224" t="s">
        <v>6</v>
      </c>
      <c r="AD16" s="161"/>
      <c r="AE16" s="161"/>
      <c r="AF16" s="214">
        <v>0</v>
      </c>
      <c r="AG16" s="161"/>
      <c r="AH16" s="21"/>
    </row>
    <row r="17" spans="1:34" ht="15.75" customHeight="1" x14ac:dyDescent="0.2">
      <c r="A17" s="21"/>
      <c r="B17" s="247" t="s">
        <v>120</v>
      </c>
      <c r="C17" s="178"/>
      <c r="D17" s="178"/>
      <c r="E17" s="178"/>
      <c r="F17" s="178"/>
      <c r="G17" s="178"/>
      <c r="H17" s="178"/>
      <c r="I17" s="178"/>
      <c r="J17" s="178"/>
      <c r="K17" s="178"/>
      <c r="L17" s="178"/>
      <c r="M17" s="178"/>
      <c r="N17" s="178"/>
      <c r="O17" s="248" t="s">
        <v>114</v>
      </c>
      <c r="P17" s="178"/>
      <c r="Q17" s="249" t="s">
        <v>115</v>
      </c>
      <c r="R17" s="178"/>
      <c r="S17" s="178"/>
      <c r="T17" s="67"/>
      <c r="U17" s="67"/>
      <c r="V17" s="67"/>
      <c r="W17" s="67"/>
      <c r="X17" s="224" t="s">
        <v>6</v>
      </c>
      <c r="Y17" s="161"/>
      <c r="Z17" s="161"/>
      <c r="AA17" s="161"/>
      <c r="AB17" s="161"/>
      <c r="AC17" s="224" t="s">
        <v>6</v>
      </c>
      <c r="AD17" s="161"/>
      <c r="AE17" s="161"/>
      <c r="AF17" s="214">
        <v>0</v>
      </c>
      <c r="AG17" s="161"/>
      <c r="AH17" s="21"/>
    </row>
    <row r="18" spans="1:34" ht="15.75" customHeight="1" x14ac:dyDescent="0.2">
      <c r="A18" s="21"/>
      <c r="B18" s="243" t="s">
        <v>121</v>
      </c>
      <c r="C18" s="161"/>
      <c r="D18" s="161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244">
        <v>0</v>
      </c>
      <c r="P18" s="161"/>
      <c r="Q18" s="211">
        <f>SUM(Q5:Q9,Q12:Q15)*O18</f>
        <v>0</v>
      </c>
      <c r="R18" s="161"/>
      <c r="S18" s="161"/>
      <c r="T18" s="67"/>
      <c r="U18" s="67"/>
      <c r="V18" s="67"/>
      <c r="W18" s="67"/>
      <c r="X18" s="78"/>
      <c r="Y18" s="64"/>
      <c r="Z18" s="64"/>
      <c r="AA18" s="64"/>
      <c r="AB18" s="21"/>
      <c r="AC18" s="21"/>
      <c r="AD18" s="21"/>
      <c r="AE18" s="21"/>
      <c r="AF18" s="21"/>
      <c r="AG18" s="21"/>
      <c r="AH18" s="21"/>
    </row>
    <row r="19" spans="1:34" ht="15.75" customHeight="1" x14ac:dyDescent="0.2">
      <c r="A19" s="21"/>
      <c r="B19" s="243" t="s">
        <v>122</v>
      </c>
      <c r="C19" s="161"/>
      <c r="D19" s="161"/>
      <c r="E19" s="161"/>
      <c r="F19" s="161"/>
      <c r="G19" s="161"/>
      <c r="H19" s="161"/>
      <c r="I19" s="161"/>
      <c r="J19" s="161"/>
      <c r="K19" s="161"/>
      <c r="L19" s="161"/>
      <c r="M19" s="161"/>
      <c r="N19" s="161"/>
      <c r="O19" s="244">
        <v>0</v>
      </c>
      <c r="P19" s="161"/>
      <c r="Q19" s="211">
        <f>SUM(Q5:Q9,Q12:Q15)*O19</f>
        <v>0</v>
      </c>
      <c r="R19" s="161"/>
      <c r="S19" s="161"/>
      <c r="T19" s="67"/>
      <c r="U19" s="67"/>
      <c r="V19" s="67"/>
      <c r="W19" s="67"/>
      <c r="X19" s="231" t="s">
        <v>123</v>
      </c>
      <c r="Y19" s="178"/>
      <c r="Z19" s="178"/>
      <c r="AA19" s="178"/>
      <c r="AB19" s="178"/>
      <c r="AC19" s="178"/>
      <c r="AD19" s="178"/>
      <c r="AE19" s="178"/>
      <c r="AF19" s="178"/>
      <c r="AG19" s="178"/>
      <c r="AH19" s="21"/>
    </row>
    <row r="20" spans="1:34" ht="15.75" customHeight="1" x14ac:dyDescent="0.2">
      <c r="A20" s="21"/>
      <c r="B20" s="33"/>
      <c r="C20" s="33"/>
      <c r="D20" s="33"/>
      <c r="E20" s="33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77"/>
      <c r="R20" s="77"/>
      <c r="S20" s="77"/>
      <c r="T20" s="67"/>
      <c r="U20" s="67"/>
      <c r="V20" s="67"/>
      <c r="W20" s="67"/>
      <c r="X20" s="224" t="s">
        <v>6</v>
      </c>
      <c r="Y20" s="161"/>
      <c r="Z20" s="161"/>
      <c r="AA20" s="161"/>
      <c r="AB20" s="161"/>
      <c r="AC20" s="224" t="s">
        <v>6</v>
      </c>
      <c r="AD20" s="161"/>
      <c r="AE20" s="161"/>
      <c r="AF20" s="214">
        <v>0</v>
      </c>
      <c r="AG20" s="161"/>
      <c r="AH20" s="21"/>
    </row>
    <row r="21" spans="1:34" ht="15.75" customHeight="1" x14ac:dyDescent="0.2">
      <c r="A21" s="21"/>
      <c r="B21" s="225" t="s">
        <v>124</v>
      </c>
      <c r="C21" s="178"/>
      <c r="D21" s="178"/>
      <c r="E21" s="178"/>
      <c r="F21" s="178"/>
      <c r="G21" s="178"/>
      <c r="H21" s="178"/>
      <c r="I21" s="178"/>
      <c r="J21" s="178"/>
      <c r="K21" s="178"/>
      <c r="L21" s="178"/>
      <c r="M21" s="178"/>
      <c r="N21" s="178"/>
      <c r="O21" s="225"/>
      <c r="P21" s="178"/>
      <c r="Q21" s="226">
        <f>SUM(Q5:S9,Q12:S15,Q18:S19)</f>
        <v>0</v>
      </c>
      <c r="R21" s="178"/>
      <c r="S21" s="178"/>
      <c r="T21" s="67"/>
      <c r="U21" s="67"/>
      <c r="V21" s="67"/>
      <c r="W21" s="67"/>
      <c r="X21" s="224" t="s">
        <v>6</v>
      </c>
      <c r="Y21" s="161"/>
      <c r="Z21" s="161"/>
      <c r="AA21" s="161"/>
      <c r="AB21" s="161"/>
      <c r="AC21" s="224" t="s">
        <v>6</v>
      </c>
      <c r="AD21" s="161"/>
      <c r="AE21" s="161"/>
      <c r="AF21" s="214">
        <v>0</v>
      </c>
      <c r="AG21" s="161"/>
      <c r="AH21" s="21"/>
    </row>
    <row r="22" spans="1:34" ht="15.75" customHeight="1" x14ac:dyDescent="0.2">
      <c r="A22" s="21"/>
      <c r="B22" s="33"/>
      <c r="C22" s="33"/>
      <c r="D22" s="33"/>
      <c r="E22" s="33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77"/>
      <c r="R22" s="77"/>
      <c r="S22" s="77"/>
      <c r="T22" s="67"/>
      <c r="U22" s="67"/>
      <c r="V22" s="67"/>
      <c r="W22" s="67"/>
      <c r="X22" s="224" t="s">
        <v>6</v>
      </c>
      <c r="Y22" s="161"/>
      <c r="Z22" s="161"/>
      <c r="AA22" s="161"/>
      <c r="AB22" s="161"/>
      <c r="AC22" s="224" t="e">
        <f>-#REF!</f>
        <v>#REF!</v>
      </c>
      <c r="AD22" s="161"/>
      <c r="AE22" s="161"/>
      <c r="AF22" s="214">
        <v>0</v>
      </c>
      <c r="AG22" s="161"/>
      <c r="AH22" s="21"/>
    </row>
    <row r="23" spans="1:34" ht="15.75" customHeight="1" x14ac:dyDescent="0.2">
      <c r="A23" s="21"/>
      <c r="B23" s="229" t="s">
        <v>161</v>
      </c>
      <c r="C23" s="161"/>
      <c r="D23" s="161"/>
      <c r="E23" s="161"/>
      <c r="F23" s="161"/>
      <c r="G23" s="161"/>
      <c r="H23" s="161"/>
      <c r="I23" s="161"/>
      <c r="J23" s="161"/>
      <c r="K23" s="161"/>
      <c r="L23" s="161"/>
      <c r="M23" s="161"/>
      <c r="N23" s="161"/>
      <c r="O23" s="230">
        <v>0.02</v>
      </c>
      <c r="P23" s="161"/>
      <c r="Q23" s="211">
        <f>Q21*O23</f>
        <v>0</v>
      </c>
      <c r="R23" s="161"/>
      <c r="S23" s="161"/>
      <c r="T23" s="67"/>
      <c r="U23" s="67"/>
      <c r="V23" s="67"/>
      <c r="W23" s="67"/>
      <c r="X23" s="21"/>
      <c r="Y23" s="60"/>
      <c r="Z23" s="60"/>
      <c r="AA23" s="60"/>
      <c r="AB23" s="21"/>
      <c r="AC23" s="21"/>
      <c r="AD23" s="21"/>
      <c r="AE23" s="79"/>
      <c r="AF23" s="64"/>
      <c r="AG23" s="21"/>
      <c r="AH23" s="21"/>
    </row>
    <row r="24" spans="1:34" ht="15.75" customHeight="1" x14ac:dyDescent="0.2">
      <c r="A24" s="21"/>
      <c r="B24" s="33"/>
      <c r="C24" s="33"/>
      <c r="D24" s="33"/>
      <c r="E24" s="33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231" t="s">
        <v>125</v>
      </c>
      <c r="Y24" s="178"/>
      <c r="Z24" s="178"/>
      <c r="AA24" s="178"/>
      <c r="AB24" s="178"/>
      <c r="AC24" s="178"/>
      <c r="AD24" s="178"/>
      <c r="AE24" s="178"/>
      <c r="AF24" s="178"/>
      <c r="AG24" s="178"/>
      <c r="AH24" s="21"/>
    </row>
    <row r="25" spans="1:34" ht="15.75" customHeight="1" x14ac:dyDescent="0.2">
      <c r="A25" s="21"/>
      <c r="B25" s="225" t="s">
        <v>126</v>
      </c>
      <c r="C25" s="178"/>
      <c r="D25" s="178"/>
      <c r="E25" s="178"/>
      <c r="F25" s="178"/>
      <c r="G25" s="178"/>
      <c r="H25" s="178"/>
      <c r="I25" s="178"/>
      <c r="J25" s="178"/>
      <c r="K25" s="178"/>
      <c r="L25" s="178"/>
      <c r="M25" s="178"/>
      <c r="N25" s="178"/>
      <c r="O25" s="225"/>
      <c r="P25" s="178"/>
      <c r="Q25" s="226">
        <f>SUM(Q21,Q23)</f>
        <v>0</v>
      </c>
      <c r="R25" s="178"/>
      <c r="S25" s="178"/>
      <c r="T25" s="67"/>
      <c r="U25" s="67"/>
      <c r="V25" s="67"/>
      <c r="W25" s="67"/>
      <c r="X25" s="72" t="s">
        <v>127</v>
      </c>
      <c r="Y25" s="21"/>
      <c r="Z25" s="21"/>
      <c r="AA25" s="21"/>
      <c r="AB25" s="21"/>
      <c r="AC25" s="21"/>
      <c r="AD25" s="21"/>
      <c r="AE25" s="215">
        <f>AC10</f>
        <v>4000000</v>
      </c>
      <c r="AF25" s="161"/>
      <c r="AG25" s="161"/>
      <c r="AH25" s="21"/>
    </row>
    <row r="26" spans="1:34" ht="15.75" customHeight="1" x14ac:dyDescent="0.2">
      <c r="A26" s="21"/>
      <c r="B26" s="33"/>
      <c r="C26" s="33"/>
      <c r="D26" s="33"/>
      <c r="E26" s="33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72" t="s">
        <v>128</v>
      </c>
      <c r="Y26" s="21"/>
      <c r="Z26" s="21"/>
      <c r="AA26" s="21"/>
      <c r="AB26" s="21"/>
      <c r="AC26" s="21"/>
      <c r="AD26" s="21"/>
      <c r="AE26" s="215">
        <f>Parâmetros!$B$9</f>
        <v>12</v>
      </c>
      <c r="AF26" s="161"/>
      <c r="AG26" s="161"/>
      <c r="AH26" s="21"/>
    </row>
    <row r="27" spans="1:34" ht="15.75" customHeight="1" x14ac:dyDescent="0.2">
      <c r="A27" s="21"/>
      <c r="B27" s="225" t="s">
        <v>129</v>
      </c>
      <c r="C27" s="178"/>
      <c r="D27" s="178"/>
      <c r="E27" s="178"/>
      <c r="F27" s="178"/>
      <c r="G27" s="178"/>
      <c r="H27" s="178"/>
      <c r="I27" s="178"/>
      <c r="J27" s="178"/>
      <c r="K27" s="178"/>
      <c r="L27" s="178"/>
      <c r="M27" s="178"/>
      <c r="N27" s="178"/>
      <c r="O27" s="225"/>
      <c r="P27" s="178"/>
      <c r="Q27" s="226">
        <f>Q25/Parâmetros!$B$9</f>
        <v>0</v>
      </c>
      <c r="R27" s="178"/>
      <c r="S27" s="178"/>
      <c r="T27" s="67"/>
      <c r="U27" s="67"/>
      <c r="V27" s="67"/>
      <c r="W27" s="67"/>
      <c r="X27" s="72" t="s">
        <v>130</v>
      </c>
      <c r="Y27" s="21"/>
      <c r="Z27" s="21"/>
      <c r="AA27" s="21"/>
      <c r="AB27" s="21"/>
      <c r="AC27" s="21"/>
      <c r="AD27" s="21"/>
      <c r="AE27" s="215">
        <f>AE25/AE26</f>
        <v>333333.33333333331</v>
      </c>
      <c r="AF27" s="161"/>
      <c r="AG27" s="161"/>
      <c r="AH27" s="21"/>
    </row>
    <row r="28" spans="1:34" ht="15.75" customHeight="1" x14ac:dyDescent="0.2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67"/>
      <c r="U28" s="67"/>
      <c r="V28" s="67"/>
      <c r="W28" s="67"/>
      <c r="X28" s="72" t="s">
        <v>131</v>
      </c>
      <c r="Y28" s="60"/>
      <c r="Z28" s="60"/>
      <c r="AA28" s="60"/>
      <c r="AB28" s="61"/>
      <c r="AC28" s="62"/>
      <c r="AD28" s="63"/>
      <c r="AE28" s="215">
        <f>Parâmetros!$I$9</f>
        <v>21</v>
      </c>
      <c r="AF28" s="161"/>
      <c r="AG28" s="161"/>
      <c r="AH28" s="21"/>
    </row>
    <row r="29" spans="1:34" ht="15.75" customHeight="1" x14ac:dyDescent="0.2">
      <c r="A29" s="21"/>
      <c r="B29" s="33"/>
      <c r="C29" s="33"/>
      <c r="D29" s="33"/>
      <c r="E29" s="33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72" t="s">
        <v>132</v>
      </c>
      <c r="Y29" s="21"/>
      <c r="Z29" s="21"/>
      <c r="AA29" s="21"/>
      <c r="AB29" s="21"/>
      <c r="AC29" s="21"/>
      <c r="AD29" s="21"/>
      <c r="AE29" s="215">
        <f>Parâmetros!$D$14</f>
        <v>15151.51515151515</v>
      </c>
      <c r="AF29" s="161"/>
      <c r="AG29" s="161"/>
      <c r="AH29" s="21"/>
    </row>
    <row r="30" spans="1:34" ht="15.75" customHeight="1" x14ac:dyDescent="0.2">
      <c r="A30" s="21"/>
      <c r="B30" s="55" t="s">
        <v>133</v>
      </c>
      <c r="C30" s="55"/>
      <c r="D30" s="55"/>
      <c r="E30" s="55"/>
      <c r="F30" s="55"/>
      <c r="G30" s="227" t="s">
        <v>134</v>
      </c>
      <c r="H30" s="178"/>
      <c r="I30" s="178"/>
      <c r="J30" s="56" t="s">
        <v>114</v>
      </c>
      <c r="K30" s="25"/>
      <c r="L30" s="228" t="s">
        <v>135</v>
      </c>
      <c r="M30" s="178"/>
      <c r="N30" s="178"/>
      <c r="O30" s="178"/>
      <c r="P30" s="178"/>
      <c r="Q30" s="178"/>
      <c r="R30" s="178"/>
      <c r="S30" s="178"/>
      <c r="T30" s="21"/>
      <c r="U30" s="21"/>
      <c r="V30" s="21"/>
      <c r="W30" s="21"/>
      <c r="X30" s="21"/>
      <c r="Y30" s="60"/>
      <c r="Z30" s="60"/>
      <c r="AA30" s="60"/>
      <c r="AB30" s="61"/>
      <c r="AC30" s="21"/>
      <c r="AD30" s="73"/>
      <c r="AE30" s="215"/>
      <c r="AF30" s="161"/>
      <c r="AG30" s="161"/>
      <c r="AH30" s="21"/>
    </row>
    <row r="31" spans="1:34" ht="15.75" customHeight="1" x14ac:dyDescent="0.2">
      <c r="A31" s="21"/>
      <c r="B31" s="80" t="s">
        <v>136</v>
      </c>
      <c r="C31" s="80"/>
      <c r="D31" s="80"/>
      <c r="E31" s="80"/>
      <c r="F31" s="80"/>
      <c r="G31" s="213">
        <f>Q25</f>
        <v>0</v>
      </c>
      <c r="H31" s="161"/>
      <c r="I31" s="161"/>
      <c r="J31" s="21"/>
      <c r="K31" s="21"/>
      <c r="L31" s="214">
        <f>Q5</f>
        <v>0</v>
      </c>
      <c r="M31" s="161"/>
      <c r="N31" s="161"/>
      <c r="O31" s="21"/>
      <c r="P31" s="218" t="s">
        <v>137</v>
      </c>
      <c r="Q31" s="161"/>
      <c r="R31" s="161"/>
      <c r="S31" s="161"/>
      <c r="T31" s="21"/>
      <c r="U31" s="21"/>
      <c r="V31" s="21"/>
      <c r="W31" s="21"/>
      <c r="AH31" s="21"/>
    </row>
    <row r="32" spans="1:34" ht="15.75" customHeight="1" x14ac:dyDescent="0.2">
      <c r="A32" s="21"/>
      <c r="B32" s="21"/>
      <c r="C32" s="33" t="s">
        <v>138</v>
      </c>
      <c r="D32" s="80"/>
      <c r="E32" s="80"/>
      <c r="F32" s="80"/>
      <c r="G32" s="213">
        <f>Q27</f>
        <v>0</v>
      </c>
      <c r="H32" s="161"/>
      <c r="I32" s="161"/>
      <c r="J32" s="83"/>
      <c r="K32" s="83"/>
      <c r="L32" s="214">
        <f>Q7</f>
        <v>0</v>
      </c>
      <c r="M32" s="161"/>
      <c r="N32" s="161"/>
      <c r="O32" s="21"/>
      <c r="P32" s="218" t="s">
        <v>139</v>
      </c>
      <c r="Q32" s="161"/>
      <c r="R32" s="161"/>
      <c r="S32" s="161"/>
      <c r="T32" s="21"/>
      <c r="U32" s="21"/>
      <c r="V32" s="21"/>
      <c r="W32" s="21"/>
      <c r="AH32" s="21"/>
    </row>
    <row r="33" spans="1:35" ht="15.75" customHeight="1" x14ac:dyDescent="0.2">
      <c r="A33" s="21"/>
      <c r="B33" s="80"/>
      <c r="C33" s="80"/>
      <c r="D33" s="80"/>
      <c r="E33" s="80"/>
      <c r="F33" s="80"/>
      <c r="G33" s="213"/>
      <c r="H33" s="161"/>
      <c r="I33" s="161"/>
      <c r="J33" s="21"/>
      <c r="K33" s="21"/>
      <c r="L33" s="214">
        <f>G40+Q23</f>
        <v>0</v>
      </c>
      <c r="M33" s="161"/>
      <c r="N33" s="161"/>
      <c r="O33" s="21"/>
      <c r="P33" s="218" t="s">
        <v>140</v>
      </c>
      <c r="Q33" s="161"/>
      <c r="R33" s="161"/>
      <c r="S33" s="161"/>
      <c r="T33" s="21"/>
      <c r="U33" s="21"/>
      <c r="V33" s="21"/>
      <c r="W33" s="21"/>
      <c r="AH33" s="21"/>
    </row>
    <row r="34" spans="1:35" ht="15.75" customHeight="1" x14ac:dyDescent="0.2">
      <c r="A34" s="21"/>
      <c r="B34" s="21"/>
      <c r="C34" s="33"/>
      <c r="D34" s="80"/>
      <c r="E34" s="80"/>
      <c r="F34" s="80"/>
      <c r="G34" s="216"/>
      <c r="H34" s="217"/>
      <c r="I34" s="217"/>
      <c r="J34" s="21"/>
      <c r="K34" s="21"/>
      <c r="L34" s="214">
        <f>SUM(Q13,Q14,Q15)</f>
        <v>0</v>
      </c>
      <c r="M34" s="161"/>
      <c r="N34" s="161"/>
      <c r="O34" s="21"/>
      <c r="P34" s="218" t="s">
        <v>141</v>
      </c>
      <c r="Q34" s="161"/>
      <c r="R34" s="161"/>
      <c r="S34" s="161"/>
      <c r="T34" s="21"/>
      <c r="U34" s="21"/>
      <c r="V34" s="21"/>
      <c r="W34" s="21"/>
      <c r="X34" s="21"/>
      <c r="Y34" s="60"/>
      <c r="Z34" s="60"/>
      <c r="AA34" s="60"/>
      <c r="AB34" s="61"/>
      <c r="AC34" s="21"/>
      <c r="AD34" s="215"/>
      <c r="AE34" s="161"/>
      <c r="AF34" s="161"/>
      <c r="AG34" s="21"/>
      <c r="AH34" s="21"/>
    </row>
    <row r="35" spans="1:35" ht="15.75" customHeight="1" x14ac:dyDescent="0.2">
      <c r="A35" s="21"/>
      <c r="B35" s="80" t="s">
        <v>142</v>
      </c>
      <c r="C35" s="80"/>
      <c r="D35" s="80"/>
      <c r="E35" s="80"/>
      <c r="F35" s="80"/>
      <c r="G35" s="213">
        <f>Q9</f>
        <v>0</v>
      </c>
      <c r="H35" s="161"/>
      <c r="I35" s="161"/>
      <c r="J35" s="21"/>
      <c r="K35" s="21"/>
      <c r="L35" s="214">
        <f>Q19</f>
        <v>0</v>
      </c>
      <c r="M35" s="161"/>
      <c r="N35" s="161"/>
      <c r="O35" s="21"/>
      <c r="P35" s="218" t="s">
        <v>143</v>
      </c>
      <c r="Q35" s="161"/>
      <c r="R35" s="161"/>
      <c r="S35" s="161"/>
      <c r="T35" s="21"/>
      <c r="U35" s="21"/>
      <c r="V35" s="21"/>
      <c r="W35" s="21"/>
      <c r="X35" s="81" t="s">
        <v>144</v>
      </c>
      <c r="Y35" s="81"/>
      <c r="Z35" s="81"/>
      <c r="AA35" s="81"/>
      <c r="AB35" s="81"/>
      <c r="AC35" s="81"/>
      <c r="AD35" s="81"/>
      <c r="AE35" s="82"/>
      <c r="AF35" s="82"/>
      <c r="AG35" s="82"/>
      <c r="AH35" s="21"/>
    </row>
    <row r="36" spans="1:35" ht="15.75" customHeight="1" x14ac:dyDescent="0.2">
      <c r="A36" s="21"/>
      <c r="B36" s="80" t="s">
        <v>145</v>
      </c>
      <c r="C36" s="80"/>
      <c r="D36" s="80"/>
      <c r="E36" s="80"/>
      <c r="F36" s="80"/>
      <c r="G36" s="213">
        <f>Q7</f>
        <v>0</v>
      </c>
      <c r="H36" s="161"/>
      <c r="I36" s="161"/>
      <c r="J36" s="21"/>
      <c r="K36" s="21"/>
      <c r="L36" s="214">
        <f>Q9</f>
        <v>0</v>
      </c>
      <c r="M36" s="161"/>
      <c r="N36" s="161"/>
      <c r="O36" s="21"/>
      <c r="P36" s="218" t="s">
        <v>146</v>
      </c>
      <c r="Q36" s="161"/>
      <c r="R36" s="161"/>
      <c r="S36" s="161"/>
      <c r="T36" s="21"/>
      <c r="U36" s="21"/>
      <c r="V36" s="21"/>
      <c r="W36" s="21"/>
      <c r="X36" s="219"/>
      <c r="Y36" s="161"/>
      <c r="Z36" s="161"/>
      <c r="AA36" s="161"/>
      <c r="AB36" s="161"/>
      <c r="AC36" s="161"/>
      <c r="AD36" s="161"/>
      <c r="AE36" s="161"/>
      <c r="AF36" s="161"/>
      <c r="AG36" s="161"/>
      <c r="AH36" s="21"/>
    </row>
    <row r="37" spans="1:35" ht="15.75" customHeight="1" x14ac:dyDescent="0.2">
      <c r="A37" s="21"/>
      <c r="B37" s="80" t="s">
        <v>147</v>
      </c>
      <c r="C37" s="80"/>
      <c r="D37" s="80"/>
      <c r="E37" s="80"/>
      <c r="F37" s="80"/>
      <c r="G37" s="213">
        <f>Q13</f>
        <v>0</v>
      </c>
      <c r="H37" s="161"/>
      <c r="I37" s="161"/>
      <c r="J37" s="21"/>
      <c r="K37" s="21"/>
      <c r="L37" s="220">
        <f>SUM(L31:L36)</f>
        <v>0</v>
      </c>
      <c r="M37" s="178"/>
      <c r="N37" s="178"/>
      <c r="O37" s="178"/>
      <c r="P37" s="178"/>
      <c r="Q37" s="178"/>
      <c r="R37" s="178"/>
      <c r="S37" s="178"/>
      <c r="T37" s="21"/>
      <c r="U37" s="21"/>
      <c r="V37" s="21"/>
      <c r="W37" s="21"/>
      <c r="X37" s="207"/>
      <c r="Y37" s="208"/>
      <c r="Z37" s="208"/>
      <c r="AA37" s="208"/>
      <c r="AB37" s="208"/>
      <c r="AC37" s="208"/>
      <c r="AD37" s="208"/>
      <c r="AE37" s="208"/>
      <c r="AF37" s="208"/>
      <c r="AG37" s="208"/>
      <c r="AH37" s="21"/>
    </row>
    <row r="38" spans="1:35" ht="15.75" customHeight="1" x14ac:dyDescent="0.2">
      <c r="A38" s="21"/>
      <c r="B38" s="21"/>
      <c r="C38" s="33" t="s">
        <v>148</v>
      </c>
      <c r="D38" s="80"/>
      <c r="E38" s="80"/>
      <c r="F38" s="80"/>
      <c r="G38" s="213">
        <f>Q13/Parâmetros!$B$9</f>
        <v>0</v>
      </c>
      <c r="H38" s="161"/>
      <c r="I38" s="161"/>
      <c r="J38" s="21"/>
      <c r="K38" s="21"/>
      <c r="L38" s="21"/>
      <c r="M38" s="21"/>
      <c r="N38" s="21"/>
      <c r="O38" s="85"/>
      <c r="P38" s="63"/>
      <c r="Q38" s="63"/>
      <c r="R38" s="63"/>
      <c r="S38" s="63"/>
      <c r="T38" s="63"/>
      <c r="U38" s="21"/>
      <c r="V38" s="21"/>
      <c r="W38" s="63"/>
      <c r="X38" s="207"/>
      <c r="Y38" s="208"/>
      <c r="Z38" s="208"/>
      <c r="AA38" s="208"/>
      <c r="AB38" s="208"/>
      <c r="AC38" s="208"/>
      <c r="AD38" s="208"/>
      <c r="AE38" s="208"/>
      <c r="AF38" s="208"/>
      <c r="AG38" s="208"/>
      <c r="AH38" s="21"/>
    </row>
    <row r="39" spans="1:35" ht="15.75" customHeight="1" x14ac:dyDescent="0.2">
      <c r="A39" s="21"/>
      <c r="B39" s="80" t="s">
        <v>149</v>
      </c>
      <c r="C39" s="80"/>
      <c r="D39" s="80"/>
      <c r="E39" s="80"/>
      <c r="F39" s="80"/>
      <c r="G39" s="221" t="e">
        <f>G37/X6</f>
        <v>#DIV/0!</v>
      </c>
      <c r="H39" s="161"/>
      <c r="I39" s="161"/>
      <c r="J39" s="21"/>
      <c r="K39" s="21"/>
      <c r="L39" s="86" t="s">
        <v>150</v>
      </c>
      <c r="M39" s="86"/>
      <c r="N39" s="86"/>
      <c r="O39" s="86"/>
      <c r="P39" s="222">
        <v>0</v>
      </c>
      <c r="Q39" s="168"/>
      <c r="R39" s="168"/>
      <c r="S39" s="168"/>
      <c r="T39" s="63"/>
      <c r="U39" s="21"/>
      <c r="V39" s="21"/>
      <c r="W39" s="21"/>
      <c r="X39" s="207"/>
      <c r="Y39" s="208"/>
      <c r="Z39" s="208"/>
      <c r="AA39" s="208"/>
      <c r="AB39" s="208"/>
      <c r="AC39" s="208"/>
      <c r="AD39" s="208"/>
      <c r="AE39" s="208"/>
      <c r="AF39" s="208"/>
      <c r="AG39" s="208"/>
      <c r="AH39" s="21"/>
    </row>
    <row r="40" spans="1:35" ht="15.75" customHeight="1" x14ac:dyDescent="0.2">
      <c r="A40" s="21"/>
      <c r="B40" s="80" t="s">
        <v>151</v>
      </c>
      <c r="C40" s="80"/>
      <c r="D40" s="80"/>
      <c r="E40" s="80"/>
      <c r="F40" s="80"/>
      <c r="G40" s="213">
        <f>Q12</f>
        <v>0</v>
      </c>
      <c r="H40" s="161"/>
      <c r="I40" s="161"/>
      <c r="J40" s="21"/>
      <c r="K40" s="21"/>
      <c r="L40" s="80" t="s">
        <v>152</v>
      </c>
      <c r="M40" s="76"/>
      <c r="N40" s="33"/>
      <c r="O40" s="33"/>
      <c r="P40" s="211"/>
      <c r="Q40" s="161"/>
      <c r="R40" s="161"/>
      <c r="S40" s="161"/>
      <c r="T40" s="63"/>
      <c r="U40" s="21"/>
      <c r="V40" s="21"/>
      <c r="W40" s="21"/>
      <c r="X40" s="207"/>
      <c r="Y40" s="208"/>
      <c r="Z40" s="208"/>
      <c r="AA40" s="208"/>
      <c r="AB40" s="208"/>
      <c r="AC40" s="208"/>
      <c r="AD40" s="208"/>
      <c r="AE40" s="208"/>
      <c r="AF40" s="208"/>
      <c r="AG40" s="208"/>
      <c r="AH40" s="21"/>
    </row>
    <row r="41" spans="1:35" ht="15.75" customHeight="1" x14ac:dyDescent="0.2">
      <c r="A41" s="21"/>
      <c r="B41" s="21"/>
      <c r="C41" s="33" t="s">
        <v>153</v>
      </c>
      <c r="D41" s="80"/>
      <c r="E41" s="80"/>
      <c r="F41" s="80"/>
      <c r="G41" s="213">
        <f>Q12/Parâmetros!$B$9</f>
        <v>0</v>
      </c>
      <c r="H41" s="161"/>
      <c r="I41" s="161"/>
      <c r="J41" s="21"/>
      <c r="K41" s="21"/>
      <c r="L41" s="80" t="s">
        <v>154</v>
      </c>
      <c r="M41" s="87"/>
      <c r="N41" s="33"/>
      <c r="O41" s="33"/>
      <c r="P41" s="211"/>
      <c r="Q41" s="161"/>
      <c r="R41" s="161"/>
      <c r="S41" s="161"/>
      <c r="T41" s="63"/>
      <c r="U41" s="21"/>
      <c r="V41" s="21"/>
      <c r="W41" s="21"/>
      <c r="X41" s="207"/>
      <c r="Y41" s="208"/>
      <c r="Z41" s="208"/>
      <c r="AA41" s="208"/>
      <c r="AB41" s="208"/>
      <c r="AC41" s="208"/>
      <c r="AD41" s="208"/>
      <c r="AE41" s="208"/>
      <c r="AF41" s="208"/>
      <c r="AG41" s="208"/>
      <c r="AH41" s="21"/>
    </row>
    <row r="42" spans="1:35" ht="15.75" customHeight="1" x14ac:dyDescent="0.2">
      <c r="A42" s="21"/>
      <c r="B42" s="80" t="s">
        <v>155</v>
      </c>
      <c r="C42" s="80"/>
      <c r="D42" s="80"/>
      <c r="E42" s="80"/>
      <c r="F42" s="80"/>
      <c r="G42" s="221" t="e">
        <f>G40/X6</f>
        <v>#DIV/0!</v>
      </c>
      <c r="H42" s="161"/>
      <c r="I42" s="161"/>
      <c r="J42" s="21"/>
      <c r="K42" s="21"/>
      <c r="L42" s="33" t="s">
        <v>156</v>
      </c>
      <c r="M42" s="21"/>
      <c r="N42" s="33"/>
      <c r="O42" s="33"/>
      <c r="P42" s="211"/>
      <c r="Q42" s="161"/>
      <c r="R42" s="161"/>
      <c r="S42" s="161"/>
      <c r="T42" s="88"/>
      <c r="U42" s="88"/>
      <c r="V42" s="21"/>
      <c r="W42" s="21"/>
      <c r="X42" s="207"/>
      <c r="Y42" s="208"/>
      <c r="Z42" s="208"/>
      <c r="AA42" s="208"/>
      <c r="AB42" s="208"/>
      <c r="AC42" s="208"/>
      <c r="AD42" s="208"/>
      <c r="AE42" s="208"/>
      <c r="AF42" s="208"/>
      <c r="AG42" s="208"/>
      <c r="AH42" s="21"/>
      <c r="AI42" s="101"/>
    </row>
    <row r="43" spans="1:35" ht="15.75" customHeight="1" x14ac:dyDescent="0.2">
      <c r="A43" s="21"/>
      <c r="B43" s="33"/>
      <c r="C43" s="33"/>
      <c r="D43" s="33"/>
      <c r="E43" s="33"/>
      <c r="F43" s="21"/>
      <c r="G43" s="21"/>
      <c r="H43" s="88"/>
      <c r="I43" s="88"/>
      <c r="J43" s="88"/>
      <c r="K43" s="88"/>
      <c r="L43" s="89" t="s">
        <v>157</v>
      </c>
      <c r="M43" s="90"/>
      <c r="N43" s="89"/>
      <c r="O43" s="89"/>
      <c r="P43" s="212">
        <f>X6</f>
        <v>0</v>
      </c>
      <c r="Q43" s="165"/>
      <c r="R43" s="165"/>
      <c r="S43" s="165"/>
      <c r="T43" s="88"/>
      <c r="U43" s="88"/>
      <c r="V43" s="21"/>
      <c r="W43" s="21"/>
      <c r="X43" s="207"/>
      <c r="Y43" s="208"/>
      <c r="Z43" s="208"/>
      <c r="AA43" s="208"/>
      <c r="AB43" s="208"/>
      <c r="AC43" s="208"/>
      <c r="AD43" s="208"/>
      <c r="AE43" s="208"/>
      <c r="AF43" s="208"/>
      <c r="AG43" s="208"/>
      <c r="AH43" s="21"/>
    </row>
    <row r="44" spans="1:35" ht="15.75" customHeight="1" x14ac:dyDescent="0.2">
      <c r="A44" s="21"/>
      <c r="B44" s="55" t="s">
        <v>158</v>
      </c>
      <c r="C44" s="91"/>
      <c r="D44" s="92"/>
      <c r="E44" s="92"/>
      <c r="F44" s="93"/>
      <c r="G44" s="223"/>
      <c r="H44" s="178"/>
      <c r="I44" s="178"/>
      <c r="J44" s="88"/>
      <c r="K44" s="88"/>
      <c r="L44" s="33"/>
      <c r="M44" s="21"/>
      <c r="N44" s="33"/>
      <c r="O44" s="33"/>
      <c r="P44" s="94"/>
      <c r="Q44" s="94"/>
      <c r="R44" s="94"/>
      <c r="S44" s="94"/>
      <c r="T44" s="88"/>
      <c r="U44" s="88"/>
      <c r="V44" s="21"/>
      <c r="W44" s="21"/>
      <c r="X44" s="207"/>
      <c r="Y44" s="208"/>
      <c r="Z44" s="208"/>
      <c r="AA44" s="208"/>
      <c r="AB44" s="208"/>
      <c r="AC44" s="208"/>
      <c r="AD44" s="208"/>
      <c r="AE44" s="208"/>
      <c r="AF44" s="208"/>
      <c r="AG44" s="208"/>
      <c r="AH44" s="21"/>
    </row>
    <row r="45" spans="1:35" ht="15.75" customHeight="1" x14ac:dyDescent="0.2">
      <c r="A45" s="21"/>
      <c r="B45" s="21"/>
      <c r="C45" s="21"/>
      <c r="D45" s="21"/>
      <c r="E45" s="21"/>
      <c r="F45" s="21"/>
      <c r="G45" s="21"/>
      <c r="H45" s="21"/>
      <c r="I45" s="21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207"/>
      <c r="Y45" s="208"/>
      <c r="Z45" s="208"/>
      <c r="AA45" s="208"/>
      <c r="AB45" s="208"/>
      <c r="AC45" s="208"/>
      <c r="AD45" s="208"/>
      <c r="AE45" s="208"/>
      <c r="AF45" s="208"/>
      <c r="AG45" s="208"/>
      <c r="AH45" s="21"/>
    </row>
    <row r="46" spans="1:35" ht="15.75" customHeight="1" x14ac:dyDescent="0.2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07"/>
      <c r="Y46" s="208"/>
      <c r="Z46" s="208"/>
      <c r="AA46" s="208"/>
      <c r="AB46" s="208"/>
      <c r="AC46" s="208"/>
      <c r="AD46" s="208"/>
      <c r="AE46" s="208"/>
      <c r="AF46" s="208"/>
      <c r="AG46" s="208"/>
      <c r="AH46" s="21"/>
    </row>
    <row r="47" spans="1:35" ht="15.75" customHeight="1" x14ac:dyDescent="0.2">
      <c r="A47" s="21"/>
      <c r="B47" s="209" t="s">
        <v>159</v>
      </c>
      <c r="C47" s="210"/>
      <c r="D47" s="210"/>
      <c r="E47" s="210"/>
      <c r="F47" s="210"/>
      <c r="G47" s="210"/>
      <c r="H47" s="210"/>
      <c r="I47" s="210"/>
      <c r="J47" s="95"/>
      <c r="K47" s="95"/>
      <c r="L47" s="95"/>
      <c r="M47" s="95"/>
      <c r="N47" s="95"/>
      <c r="O47" s="95"/>
      <c r="P47" s="95"/>
      <c r="Q47" s="95"/>
      <c r="R47" s="95"/>
      <c r="S47" s="95"/>
      <c r="T47" s="21"/>
      <c r="U47" s="21"/>
      <c r="V47" s="21"/>
      <c r="W47" s="21"/>
      <c r="X47" s="84"/>
      <c r="Y47" s="84"/>
      <c r="Z47" s="84"/>
      <c r="AA47" s="84"/>
      <c r="AB47" s="84"/>
      <c r="AC47" s="84"/>
      <c r="AD47" s="84"/>
      <c r="AE47" s="84"/>
      <c r="AF47" s="84"/>
      <c r="AG47" s="84"/>
      <c r="AH47" s="21"/>
    </row>
    <row r="48" spans="1:35" ht="15.75" customHeight="1" x14ac:dyDescent="0.2">
      <c r="A48" s="21"/>
      <c r="B48" s="207"/>
      <c r="C48" s="208"/>
      <c r="D48" s="208"/>
      <c r="E48" s="208"/>
      <c r="F48" s="208"/>
      <c r="G48" s="208"/>
      <c r="H48" s="208"/>
      <c r="I48" s="208"/>
      <c r="J48" s="208"/>
      <c r="K48" s="208"/>
      <c r="L48" s="208"/>
      <c r="M48" s="208"/>
      <c r="N48" s="208"/>
      <c r="O48" s="208"/>
      <c r="P48" s="208"/>
      <c r="Q48" s="208"/>
      <c r="R48" s="208"/>
      <c r="S48" s="208"/>
      <c r="T48" s="21"/>
      <c r="U48" s="21"/>
      <c r="V48" s="21"/>
      <c r="W48" s="21"/>
      <c r="X48" s="84"/>
      <c r="Y48" s="84"/>
      <c r="Z48" s="84"/>
      <c r="AA48" s="84"/>
      <c r="AB48" s="84"/>
      <c r="AC48" s="84"/>
      <c r="AD48" s="84"/>
      <c r="AE48" s="84"/>
      <c r="AF48" s="84"/>
      <c r="AG48" s="84"/>
      <c r="AH48" s="21"/>
    </row>
    <row r="49" spans="1:34" ht="15.75" customHeight="1" x14ac:dyDescent="0.2">
      <c r="A49" s="21"/>
      <c r="B49" s="207"/>
      <c r="C49" s="208"/>
      <c r="D49" s="208"/>
      <c r="E49" s="208"/>
      <c r="F49" s="208"/>
      <c r="G49" s="208"/>
      <c r="H49" s="208"/>
      <c r="I49" s="208"/>
      <c r="J49" s="208"/>
      <c r="K49" s="208"/>
      <c r="L49" s="208"/>
      <c r="M49" s="208"/>
      <c r="N49" s="208"/>
      <c r="O49" s="208"/>
      <c r="P49" s="208"/>
      <c r="Q49" s="208"/>
      <c r="R49" s="208"/>
      <c r="S49" s="208"/>
      <c r="T49" s="21"/>
      <c r="U49" s="21"/>
      <c r="V49" s="21"/>
      <c r="W49" s="21"/>
      <c r="X49" s="84"/>
      <c r="Y49" s="84"/>
      <c r="Z49" s="84"/>
      <c r="AA49" s="84"/>
      <c r="AB49" s="84"/>
      <c r="AC49" s="84"/>
      <c r="AD49" s="84"/>
      <c r="AE49" s="84"/>
      <c r="AF49" s="84"/>
      <c r="AG49" s="84"/>
      <c r="AH49" s="21"/>
    </row>
    <row r="50" spans="1:34" ht="15.75" customHeight="1" x14ac:dyDescent="0.2">
      <c r="A50" s="21"/>
      <c r="B50" s="207"/>
      <c r="C50" s="208"/>
      <c r="D50" s="208"/>
      <c r="E50" s="208"/>
      <c r="F50" s="208"/>
      <c r="G50" s="208"/>
      <c r="H50" s="208"/>
      <c r="I50" s="208"/>
      <c r="J50" s="208"/>
      <c r="K50" s="208"/>
      <c r="L50" s="208"/>
      <c r="M50" s="208"/>
      <c r="N50" s="208"/>
      <c r="O50" s="208"/>
      <c r="P50" s="208"/>
      <c r="Q50" s="208"/>
      <c r="R50" s="208"/>
      <c r="S50" s="208"/>
      <c r="T50" s="21"/>
      <c r="U50" s="21"/>
      <c r="V50" s="21"/>
      <c r="W50" s="21"/>
      <c r="X50" s="84"/>
      <c r="Y50" s="84"/>
      <c r="Z50" s="84"/>
      <c r="AA50" s="84"/>
      <c r="AB50" s="84"/>
      <c r="AC50" s="84"/>
      <c r="AD50" s="84"/>
      <c r="AE50" s="84"/>
      <c r="AF50" s="84"/>
      <c r="AG50" s="84"/>
      <c r="AH50" s="21"/>
    </row>
    <row r="51" spans="1:34" ht="15.75" customHeight="1" x14ac:dyDescent="0.2">
      <c r="A51" s="21"/>
      <c r="B51" s="207"/>
      <c r="C51" s="208"/>
      <c r="D51" s="208"/>
      <c r="E51" s="208"/>
      <c r="F51" s="208"/>
      <c r="G51" s="208"/>
      <c r="H51" s="208"/>
      <c r="I51" s="208"/>
      <c r="J51" s="208"/>
      <c r="K51" s="208"/>
      <c r="L51" s="208"/>
      <c r="M51" s="208"/>
      <c r="N51" s="208"/>
      <c r="O51" s="208"/>
      <c r="P51" s="208"/>
      <c r="Q51" s="208"/>
      <c r="R51" s="208"/>
      <c r="S51" s="208"/>
      <c r="T51" s="21"/>
      <c r="U51" s="21"/>
      <c r="V51" s="21"/>
      <c r="W51" s="21"/>
      <c r="X51" s="84"/>
      <c r="Y51" s="84"/>
      <c r="Z51" s="84"/>
      <c r="AA51" s="84"/>
      <c r="AB51" s="84"/>
      <c r="AC51" s="84"/>
      <c r="AD51" s="84"/>
      <c r="AE51" s="84"/>
      <c r="AF51" s="84"/>
      <c r="AG51" s="84"/>
      <c r="AH51" s="21"/>
    </row>
    <row r="52" spans="1:34" ht="15.75" customHeight="1" x14ac:dyDescent="0.2">
      <c r="A52" s="21"/>
      <c r="B52" s="207"/>
      <c r="C52" s="208"/>
      <c r="D52" s="208"/>
      <c r="E52" s="208"/>
      <c r="F52" s="208"/>
      <c r="G52" s="208"/>
      <c r="H52" s="208"/>
      <c r="I52" s="208"/>
      <c r="J52" s="208"/>
      <c r="K52" s="208"/>
      <c r="L52" s="208"/>
      <c r="M52" s="208"/>
      <c r="N52" s="208"/>
      <c r="O52" s="208"/>
      <c r="P52" s="208"/>
      <c r="Q52" s="208"/>
      <c r="R52" s="208"/>
      <c r="S52" s="208"/>
      <c r="T52" s="21"/>
      <c r="U52" s="21"/>
      <c r="V52" s="21"/>
      <c r="W52" s="21"/>
      <c r="X52" s="84"/>
      <c r="Y52" s="84"/>
      <c r="Z52" s="84"/>
      <c r="AA52" s="84"/>
      <c r="AB52" s="84"/>
      <c r="AC52" s="84"/>
      <c r="AD52" s="84"/>
      <c r="AE52" s="84"/>
      <c r="AF52" s="84"/>
      <c r="AG52" s="84"/>
      <c r="AH52" s="21"/>
    </row>
    <row r="53" spans="1:34" ht="15.75" customHeight="1" x14ac:dyDescent="0.2">
      <c r="A53" s="21"/>
      <c r="B53" s="207"/>
      <c r="C53" s="208"/>
      <c r="D53" s="208"/>
      <c r="E53" s="208"/>
      <c r="F53" s="208"/>
      <c r="G53" s="208"/>
      <c r="H53" s="208"/>
      <c r="I53" s="208"/>
      <c r="J53" s="208"/>
      <c r="K53" s="208"/>
      <c r="L53" s="208"/>
      <c r="M53" s="208"/>
      <c r="N53" s="208"/>
      <c r="O53" s="208"/>
      <c r="P53" s="208"/>
      <c r="Q53" s="208"/>
      <c r="R53" s="208"/>
      <c r="S53" s="208"/>
      <c r="T53" s="21"/>
      <c r="U53" s="21"/>
      <c r="V53" s="21"/>
      <c r="W53" s="21"/>
      <c r="X53" s="84"/>
      <c r="Y53" s="84"/>
      <c r="Z53" s="84"/>
      <c r="AA53" s="84"/>
      <c r="AB53" s="84"/>
      <c r="AC53" s="84"/>
      <c r="AD53" s="84"/>
      <c r="AE53" s="84"/>
      <c r="AF53" s="84"/>
      <c r="AG53" s="84"/>
      <c r="AH53" s="21"/>
    </row>
    <row r="54" spans="1:34" ht="15.75" customHeight="1" x14ac:dyDescent="0.2">
      <c r="A54" s="21"/>
      <c r="B54" s="207"/>
      <c r="C54" s="208"/>
      <c r="D54" s="208"/>
      <c r="E54" s="208"/>
      <c r="F54" s="208"/>
      <c r="G54" s="208"/>
      <c r="H54" s="208"/>
      <c r="I54" s="208"/>
      <c r="J54" s="208"/>
      <c r="K54" s="208"/>
      <c r="L54" s="208"/>
      <c r="M54" s="208"/>
      <c r="N54" s="208"/>
      <c r="O54" s="208"/>
      <c r="P54" s="208"/>
      <c r="Q54" s="208"/>
      <c r="R54" s="208"/>
      <c r="S54" s="208"/>
      <c r="T54" s="21"/>
      <c r="U54" s="21"/>
      <c r="V54" s="21"/>
      <c r="W54" s="21"/>
      <c r="X54" s="84"/>
      <c r="Y54" s="84"/>
      <c r="Z54" s="84"/>
      <c r="AA54" s="84"/>
      <c r="AB54" s="84"/>
      <c r="AC54" s="84"/>
      <c r="AD54" s="84"/>
      <c r="AE54" s="84"/>
      <c r="AF54" s="84"/>
      <c r="AG54" s="84"/>
      <c r="AH54" s="21"/>
    </row>
    <row r="55" spans="1:34" ht="15.75" customHeight="1" x14ac:dyDescent="0.2">
      <c r="A55" s="21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</row>
    <row r="56" spans="1:34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</row>
    <row r="57" spans="1:34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</row>
    <row r="58" spans="1:34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</row>
    <row r="59" spans="1:34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</row>
    <row r="60" spans="1:34" x14ac:dyDescent="0.2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</row>
    <row r="61" spans="1:34" x14ac:dyDescent="0.2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</row>
    <row r="62" spans="1:34" x14ac:dyDescent="0.2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</row>
    <row r="63" spans="1:34" x14ac:dyDescent="0.2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</row>
    <row r="64" spans="1:34" x14ac:dyDescent="0.2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</row>
    <row r="65" spans="1:34" x14ac:dyDescent="0.2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</row>
    <row r="66" spans="1:34" x14ac:dyDescent="0.2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</row>
    <row r="67" spans="1:34" x14ac:dyDescent="0.2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</row>
    <row r="68" spans="1:34" x14ac:dyDescent="0.2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</row>
    <row r="69" spans="1:34" x14ac:dyDescent="0.2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</row>
    <row r="70" spans="1:34" x14ac:dyDescent="0.2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</row>
    <row r="71" spans="1:34" x14ac:dyDescent="0.2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</row>
    <row r="72" spans="1:34" x14ac:dyDescent="0.2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</row>
    <row r="73" spans="1:34" x14ac:dyDescent="0.2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</row>
    <row r="74" spans="1:34" x14ac:dyDescent="0.2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</row>
    <row r="75" spans="1:34" x14ac:dyDescent="0.2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</row>
    <row r="76" spans="1:34" x14ac:dyDescent="0.2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</row>
    <row r="77" spans="1:34" x14ac:dyDescent="0.2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</row>
    <row r="78" spans="1:34" x14ac:dyDescent="0.2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</row>
    <row r="79" spans="1:34" x14ac:dyDescent="0.2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</row>
    <row r="80" spans="1:34" x14ac:dyDescent="0.2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</row>
    <row r="81" spans="1:34" x14ac:dyDescent="0.2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</row>
    <row r="82" spans="1:34" x14ac:dyDescent="0.2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</row>
    <row r="83" spans="1:34" x14ac:dyDescent="0.2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</row>
    <row r="84" spans="1:34" x14ac:dyDescent="0.2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</row>
    <row r="85" spans="1:34" x14ac:dyDescent="0.2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</row>
    <row r="86" spans="1:34" x14ac:dyDescent="0.2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</row>
    <row r="87" spans="1:34" x14ac:dyDescent="0.2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</row>
    <row r="88" spans="1:34" x14ac:dyDescent="0.2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</row>
    <row r="89" spans="1:34" x14ac:dyDescent="0.2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</row>
    <row r="90" spans="1:34" x14ac:dyDescent="0.2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</row>
    <row r="91" spans="1:34" x14ac:dyDescent="0.2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</row>
    <row r="92" spans="1:34" x14ac:dyDescent="0.2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</row>
    <row r="93" spans="1:34" x14ac:dyDescent="0.2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</row>
    <row r="94" spans="1:34" x14ac:dyDescent="0.2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</row>
    <row r="95" spans="1:34" x14ac:dyDescent="0.2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</row>
    <row r="96" spans="1:34" x14ac:dyDescent="0.2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</row>
    <row r="97" spans="1:34" x14ac:dyDescent="0.2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</row>
    <row r="98" spans="1:34" x14ac:dyDescent="0.2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</row>
    <row r="99" spans="1:34" x14ac:dyDescent="0.2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</row>
    <row r="100" spans="1:34" x14ac:dyDescent="0.2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</row>
    <row r="101" spans="1:34" x14ac:dyDescent="0.2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</row>
    <row r="102" spans="1:34" x14ac:dyDescent="0.2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</row>
    <row r="103" spans="1:34" x14ac:dyDescent="0.2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</row>
    <row r="104" spans="1:34" x14ac:dyDescent="0.2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</row>
    <row r="105" spans="1:34" x14ac:dyDescent="0.2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</row>
    <row r="106" spans="1:34" x14ac:dyDescent="0.2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</row>
    <row r="107" spans="1:34" x14ac:dyDescent="0.2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</row>
    <row r="108" spans="1:34" x14ac:dyDescent="0.2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</row>
    <row r="109" spans="1:34" x14ac:dyDescent="0.2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</row>
    <row r="110" spans="1:34" x14ac:dyDescent="0.2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</row>
    <row r="111" spans="1:34" x14ac:dyDescent="0.2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</row>
    <row r="112" spans="1:34" x14ac:dyDescent="0.2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</row>
    <row r="113" spans="1:34" x14ac:dyDescent="0.2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</row>
    <row r="114" spans="1:34" x14ac:dyDescent="0.2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</row>
    <row r="115" spans="1:34" x14ac:dyDescent="0.2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</row>
    <row r="116" spans="1:34" x14ac:dyDescent="0.2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</row>
    <row r="117" spans="1:34" x14ac:dyDescent="0.2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</row>
    <row r="118" spans="1:34" x14ac:dyDescent="0.2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</row>
    <row r="119" spans="1:34" x14ac:dyDescent="0.2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</row>
    <row r="120" spans="1:34" x14ac:dyDescent="0.2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</row>
    <row r="121" spans="1:34" x14ac:dyDescent="0.2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</row>
    <row r="122" spans="1:34" x14ac:dyDescent="0.2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</row>
    <row r="123" spans="1:34" x14ac:dyDescent="0.2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</row>
    <row r="124" spans="1:34" x14ac:dyDescent="0.2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</row>
    <row r="125" spans="1:34" x14ac:dyDescent="0.2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</row>
    <row r="126" spans="1:34" x14ac:dyDescent="0.2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</row>
    <row r="127" spans="1:34" x14ac:dyDescent="0.2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</row>
    <row r="128" spans="1:34" x14ac:dyDescent="0.2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</row>
    <row r="129" spans="1:34" x14ac:dyDescent="0.2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</row>
    <row r="130" spans="1:34" x14ac:dyDescent="0.2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</row>
    <row r="131" spans="1:34" x14ac:dyDescent="0.2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</row>
    <row r="132" spans="1:34" x14ac:dyDescent="0.2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</row>
    <row r="133" spans="1:34" x14ac:dyDescent="0.2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</row>
    <row r="134" spans="1:34" x14ac:dyDescent="0.2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</row>
    <row r="135" spans="1:34" x14ac:dyDescent="0.2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</row>
    <row r="136" spans="1:34" x14ac:dyDescent="0.2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</row>
    <row r="137" spans="1:34" x14ac:dyDescent="0.2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</row>
    <row r="138" spans="1:34" x14ac:dyDescent="0.2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</row>
    <row r="139" spans="1:34" x14ac:dyDescent="0.2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</row>
    <row r="140" spans="1:34" x14ac:dyDescent="0.2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</row>
    <row r="141" spans="1:34" x14ac:dyDescent="0.2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</row>
    <row r="142" spans="1:34" x14ac:dyDescent="0.2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</row>
    <row r="143" spans="1:34" x14ac:dyDescent="0.2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</row>
    <row r="144" spans="1:34" x14ac:dyDescent="0.2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</row>
    <row r="145" spans="1:34" x14ac:dyDescent="0.2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</row>
    <row r="146" spans="1:34" x14ac:dyDescent="0.2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</row>
    <row r="147" spans="1:34" x14ac:dyDescent="0.2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</row>
    <row r="148" spans="1:34" x14ac:dyDescent="0.2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</row>
    <row r="149" spans="1:34" x14ac:dyDescent="0.2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</row>
    <row r="150" spans="1:34" x14ac:dyDescent="0.2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</row>
    <row r="151" spans="1:34" x14ac:dyDescent="0.2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</row>
    <row r="152" spans="1:34" x14ac:dyDescent="0.2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</row>
    <row r="153" spans="1:34" x14ac:dyDescent="0.2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  <c r="AH153" s="21"/>
    </row>
    <row r="154" spans="1:34" x14ac:dyDescent="0.2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  <c r="AH154" s="21"/>
    </row>
    <row r="155" spans="1:34" x14ac:dyDescent="0.2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  <c r="AH155" s="21"/>
    </row>
    <row r="156" spans="1:34" x14ac:dyDescent="0.2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21"/>
    </row>
    <row r="157" spans="1:34" x14ac:dyDescent="0.2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21"/>
    </row>
    <row r="158" spans="1:34" x14ac:dyDescent="0.2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</row>
    <row r="159" spans="1:34" x14ac:dyDescent="0.2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</row>
    <row r="160" spans="1:34" x14ac:dyDescent="0.2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</row>
    <row r="161" spans="1:34" x14ac:dyDescent="0.2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</row>
    <row r="162" spans="1:34" x14ac:dyDescent="0.2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21"/>
      <c r="AH162" s="21"/>
    </row>
    <row r="163" spans="1:34" x14ac:dyDescent="0.2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</row>
    <row r="164" spans="1:34" x14ac:dyDescent="0.2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  <c r="AD164" s="21"/>
      <c r="AE164" s="21"/>
      <c r="AF164" s="21"/>
      <c r="AG164" s="21"/>
      <c r="AH164" s="21"/>
    </row>
    <row r="165" spans="1:34" x14ac:dyDescent="0.2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  <c r="AG165" s="21"/>
      <c r="AH165" s="21"/>
    </row>
    <row r="166" spans="1:34" x14ac:dyDescent="0.2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</row>
    <row r="167" spans="1:34" x14ac:dyDescent="0.2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r="AG167" s="21"/>
      <c r="AH167" s="21"/>
    </row>
    <row r="168" spans="1:34" x14ac:dyDescent="0.2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  <c r="AC168" s="21"/>
      <c r="AD168" s="21"/>
      <c r="AE168" s="21"/>
      <c r="AF168" s="21"/>
      <c r="AG168" s="21"/>
      <c r="AH168" s="21"/>
    </row>
    <row r="169" spans="1:34" x14ac:dyDescent="0.2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  <c r="AG169" s="21"/>
      <c r="AH169" s="21"/>
    </row>
    <row r="170" spans="1:34" x14ac:dyDescent="0.2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  <c r="AD170" s="21"/>
      <c r="AE170" s="21"/>
      <c r="AF170" s="21"/>
      <c r="AG170" s="21"/>
      <c r="AH170" s="21"/>
    </row>
    <row r="171" spans="1:34" x14ac:dyDescent="0.2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  <c r="AC171" s="21"/>
      <c r="AD171" s="21"/>
      <c r="AE171" s="21"/>
      <c r="AF171" s="21"/>
      <c r="AG171" s="21"/>
      <c r="AH171" s="21"/>
    </row>
    <row r="172" spans="1:34" x14ac:dyDescent="0.2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  <c r="AD172" s="21"/>
      <c r="AE172" s="21"/>
      <c r="AF172" s="21"/>
      <c r="AG172" s="21"/>
      <c r="AH172" s="21"/>
    </row>
    <row r="173" spans="1:34" x14ac:dyDescent="0.2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  <c r="AG173" s="21"/>
      <c r="AH173" s="21"/>
    </row>
    <row r="174" spans="1:34" x14ac:dyDescent="0.2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  <c r="AC174" s="21"/>
      <c r="AD174" s="21"/>
      <c r="AE174" s="21"/>
      <c r="AF174" s="21"/>
      <c r="AG174" s="21"/>
      <c r="AH174" s="21"/>
    </row>
    <row r="175" spans="1:34" x14ac:dyDescent="0.2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  <c r="AD175" s="21"/>
      <c r="AE175" s="21"/>
      <c r="AF175" s="21"/>
      <c r="AG175" s="21"/>
      <c r="AH175" s="21"/>
    </row>
    <row r="176" spans="1:34" x14ac:dyDescent="0.2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  <c r="AC176" s="21"/>
      <c r="AD176" s="21"/>
      <c r="AE176" s="21"/>
      <c r="AF176" s="21"/>
      <c r="AG176" s="21"/>
      <c r="AH176" s="21"/>
    </row>
    <row r="177" spans="1:34" x14ac:dyDescent="0.2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  <c r="AD177" s="21"/>
      <c r="AE177" s="21"/>
      <c r="AF177" s="21"/>
      <c r="AG177" s="21"/>
      <c r="AH177" s="21"/>
    </row>
    <row r="178" spans="1:34" x14ac:dyDescent="0.2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  <c r="AC178" s="21"/>
      <c r="AD178" s="21"/>
      <c r="AE178" s="21"/>
      <c r="AF178" s="21"/>
      <c r="AG178" s="21"/>
      <c r="AH178" s="21"/>
    </row>
    <row r="179" spans="1:34" x14ac:dyDescent="0.2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  <c r="AB179" s="21"/>
      <c r="AC179" s="21"/>
      <c r="AD179" s="21"/>
      <c r="AE179" s="21"/>
      <c r="AF179" s="21"/>
      <c r="AG179" s="21"/>
      <c r="AH179" s="21"/>
    </row>
    <row r="180" spans="1:34" x14ac:dyDescent="0.2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  <c r="AD180" s="21"/>
      <c r="AE180" s="21"/>
      <c r="AF180" s="21"/>
      <c r="AG180" s="21"/>
      <c r="AH180" s="21"/>
    </row>
    <row r="181" spans="1:34" x14ac:dyDescent="0.2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  <c r="AD181" s="21"/>
      <c r="AE181" s="21"/>
      <c r="AF181" s="21"/>
      <c r="AG181" s="21"/>
      <c r="AH181" s="21"/>
    </row>
    <row r="182" spans="1:34" x14ac:dyDescent="0.2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  <c r="AC182" s="21"/>
      <c r="AD182" s="21"/>
      <c r="AE182" s="21"/>
      <c r="AF182" s="21"/>
      <c r="AG182" s="21"/>
      <c r="AH182" s="21"/>
    </row>
    <row r="183" spans="1:34" x14ac:dyDescent="0.2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  <c r="AC183" s="21"/>
      <c r="AD183" s="21"/>
      <c r="AE183" s="21"/>
      <c r="AF183" s="21"/>
      <c r="AG183" s="21"/>
      <c r="AH183" s="21"/>
    </row>
    <row r="184" spans="1:34" x14ac:dyDescent="0.2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  <c r="AC184" s="21"/>
      <c r="AD184" s="21"/>
      <c r="AE184" s="21"/>
      <c r="AF184" s="21"/>
      <c r="AG184" s="21"/>
      <c r="AH184" s="21"/>
    </row>
    <row r="185" spans="1:34" x14ac:dyDescent="0.2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  <c r="AC185" s="21"/>
      <c r="AD185" s="21"/>
      <c r="AE185" s="21"/>
      <c r="AF185" s="21"/>
      <c r="AG185" s="21"/>
      <c r="AH185" s="21"/>
    </row>
    <row r="186" spans="1:34" x14ac:dyDescent="0.2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  <c r="AD186" s="21"/>
      <c r="AE186" s="21"/>
      <c r="AF186" s="21"/>
      <c r="AG186" s="21"/>
      <c r="AH186" s="21"/>
    </row>
    <row r="187" spans="1:34" x14ac:dyDescent="0.2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  <c r="AD187" s="21"/>
      <c r="AE187" s="21"/>
      <c r="AF187" s="21"/>
      <c r="AG187" s="21"/>
      <c r="AH187" s="21"/>
    </row>
    <row r="188" spans="1:34" x14ac:dyDescent="0.2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  <c r="AD188" s="21"/>
      <c r="AE188" s="21"/>
      <c r="AF188" s="21"/>
      <c r="AG188" s="21"/>
      <c r="AH188" s="21"/>
    </row>
    <row r="189" spans="1:34" x14ac:dyDescent="0.2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  <c r="AD189" s="21"/>
      <c r="AE189" s="21"/>
      <c r="AF189" s="21"/>
      <c r="AG189" s="21"/>
      <c r="AH189" s="21"/>
    </row>
    <row r="190" spans="1:34" x14ac:dyDescent="0.2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  <c r="AH190" s="21"/>
    </row>
    <row r="191" spans="1:34" x14ac:dyDescent="0.2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  <c r="AB191" s="21"/>
      <c r="AC191" s="21"/>
      <c r="AD191" s="21"/>
      <c r="AE191" s="21"/>
      <c r="AF191" s="21"/>
      <c r="AG191" s="21"/>
      <c r="AH191" s="21"/>
    </row>
    <row r="192" spans="1:34" x14ac:dyDescent="0.2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  <c r="AB192" s="21"/>
      <c r="AC192" s="21"/>
      <c r="AD192" s="21"/>
      <c r="AE192" s="21"/>
      <c r="AF192" s="21"/>
      <c r="AG192" s="21"/>
      <c r="AH192" s="21"/>
    </row>
    <row r="193" spans="1:34" x14ac:dyDescent="0.2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21"/>
      <c r="AB193" s="21"/>
      <c r="AC193" s="21"/>
      <c r="AD193" s="21"/>
      <c r="AE193" s="21"/>
      <c r="AF193" s="21"/>
      <c r="AG193" s="21"/>
      <c r="AH193" s="21"/>
    </row>
    <row r="194" spans="1:34" x14ac:dyDescent="0.2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  <c r="AB194" s="21"/>
      <c r="AC194" s="21"/>
      <c r="AD194" s="21"/>
      <c r="AE194" s="21"/>
      <c r="AF194" s="21"/>
      <c r="AG194" s="21"/>
      <c r="AH194" s="21"/>
    </row>
    <row r="195" spans="1:34" x14ac:dyDescent="0.2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  <c r="AB195" s="21"/>
      <c r="AC195" s="21"/>
      <c r="AD195" s="21"/>
      <c r="AE195" s="21"/>
      <c r="AF195" s="21"/>
      <c r="AG195" s="21"/>
      <c r="AH195" s="21"/>
    </row>
    <row r="196" spans="1:34" x14ac:dyDescent="0.2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  <c r="AB196" s="21"/>
      <c r="AC196" s="21"/>
      <c r="AD196" s="21"/>
      <c r="AE196" s="21"/>
      <c r="AF196" s="21"/>
      <c r="AG196" s="21"/>
      <c r="AH196" s="21"/>
    </row>
    <row r="197" spans="1:34" x14ac:dyDescent="0.2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  <c r="AB197" s="21"/>
      <c r="AC197" s="21"/>
      <c r="AD197" s="21"/>
      <c r="AE197" s="21"/>
      <c r="AF197" s="21"/>
      <c r="AG197" s="21"/>
      <c r="AH197" s="21"/>
    </row>
    <row r="198" spans="1:34" x14ac:dyDescent="0.2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  <c r="AC198" s="21"/>
      <c r="AD198" s="21"/>
      <c r="AE198" s="21"/>
      <c r="AF198" s="21"/>
      <c r="AG198" s="21"/>
      <c r="AH198" s="21"/>
    </row>
    <row r="199" spans="1:34" x14ac:dyDescent="0.2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  <c r="AC199" s="21"/>
      <c r="AD199" s="21"/>
      <c r="AE199" s="21"/>
      <c r="AF199" s="21"/>
      <c r="AG199" s="21"/>
      <c r="AH199" s="21"/>
    </row>
    <row r="200" spans="1:34" x14ac:dyDescent="0.2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  <c r="AB200" s="21"/>
      <c r="AC200" s="21"/>
      <c r="AD200" s="21"/>
      <c r="AE200" s="21"/>
      <c r="AF200" s="21"/>
      <c r="AG200" s="21"/>
      <c r="AH200" s="21"/>
    </row>
    <row r="201" spans="1:34" x14ac:dyDescent="0.2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  <c r="AB201" s="21"/>
      <c r="AC201" s="21"/>
      <c r="AD201" s="21"/>
      <c r="AE201" s="21"/>
      <c r="AF201" s="21"/>
      <c r="AG201" s="21"/>
      <c r="AH201" s="21"/>
    </row>
    <row r="202" spans="1:34" x14ac:dyDescent="0.2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  <c r="AC202" s="21"/>
      <c r="AD202" s="21"/>
      <c r="AE202" s="21"/>
      <c r="AF202" s="21"/>
      <c r="AG202" s="21"/>
      <c r="AH202" s="21"/>
    </row>
    <row r="203" spans="1:34" x14ac:dyDescent="0.2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  <c r="AB203" s="21"/>
      <c r="AC203" s="21"/>
      <c r="AD203" s="21"/>
      <c r="AE203" s="21"/>
      <c r="AF203" s="21"/>
      <c r="AG203" s="21"/>
      <c r="AH203" s="21"/>
    </row>
    <row r="204" spans="1:34" x14ac:dyDescent="0.2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  <c r="AB204" s="21"/>
      <c r="AC204" s="21"/>
      <c r="AD204" s="21"/>
      <c r="AE204" s="21"/>
      <c r="AF204" s="21"/>
      <c r="AG204" s="21"/>
      <c r="AH204" s="21"/>
    </row>
    <row r="205" spans="1:34" x14ac:dyDescent="0.2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  <c r="AB205" s="21"/>
      <c r="AC205" s="21"/>
      <c r="AD205" s="21"/>
      <c r="AE205" s="21"/>
      <c r="AF205" s="21"/>
      <c r="AG205" s="21"/>
      <c r="AH205" s="21"/>
    </row>
    <row r="206" spans="1:34" x14ac:dyDescent="0.2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  <c r="AB206" s="21"/>
      <c r="AC206" s="21"/>
      <c r="AD206" s="21"/>
      <c r="AE206" s="21"/>
      <c r="AF206" s="21"/>
      <c r="AG206" s="21"/>
      <c r="AH206" s="21"/>
    </row>
    <row r="207" spans="1:34" x14ac:dyDescent="0.2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1"/>
      <c r="AD207" s="21"/>
      <c r="AE207" s="21"/>
      <c r="AF207" s="21"/>
      <c r="AG207" s="21"/>
      <c r="AH207" s="21"/>
    </row>
    <row r="208" spans="1:34" x14ac:dyDescent="0.2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1"/>
      <c r="AD208" s="21"/>
      <c r="AE208" s="21"/>
      <c r="AF208" s="21"/>
      <c r="AG208" s="21"/>
      <c r="AH208" s="21"/>
    </row>
    <row r="209" spans="1:34" x14ac:dyDescent="0.2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  <c r="AB209" s="21"/>
      <c r="AC209" s="21"/>
      <c r="AD209" s="21"/>
      <c r="AE209" s="21"/>
      <c r="AF209" s="21"/>
      <c r="AG209" s="21"/>
      <c r="AH209" s="21"/>
    </row>
    <row r="210" spans="1:34" x14ac:dyDescent="0.2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  <c r="AB210" s="21"/>
      <c r="AC210" s="21"/>
      <c r="AD210" s="21"/>
      <c r="AE210" s="21"/>
      <c r="AF210" s="21"/>
      <c r="AG210" s="21"/>
      <c r="AH210" s="21"/>
    </row>
    <row r="211" spans="1:34" x14ac:dyDescent="0.2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  <c r="AC211" s="21"/>
      <c r="AD211" s="21"/>
      <c r="AE211" s="21"/>
      <c r="AF211" s="21"/>
      <c r="AG211" s="21"/>
      <c r="AH211" s="21"/>
    </row>
    <row r="212" spans="1:34" x14ac:dyDescent="0.2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  <c r="AB212" s="21"/>
      <c r="AC212" s="21"/>
      <c r="AD212" s="21"/>
      <c r="AE212" s="21"/>
      <c r="AF212" s="21"/>
      <c r="AG212" s="21"/>
      <c r="AH212" s="21"/>
    </row>
    <row r="213" spans="1:34" x14ac:dyDescent="0.2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  <c r="AD213" s="21"/>
      <c r="AE213" s="21"/>
      <c r="AF213" s="21"/>
      <c r="AG213" s="21"/>
      <c r="AH213" s="21"/>
    </row>
    <row r="214" spans="1:34" x14ac:dyDescent="0.2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  <c r="AC214" s="21"/>
      <c r="AD214" s="21"/>
      <c r="AE214" s="21"/>
      <c r="AF214" s="21"/>
      <c r="AG214" s="21"/>
      <c r="AH214" s="21"/>
    </row>
    <row r="215" spans="1:34" x14ac:dyDescent="0.2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  <c r="AB215" s="21"/>
      <c r="AC215" s="21"/>
      <c r="AD215" s="21"/>
      <c r="AE215" s="21"/>
      <c r="AF215" s="21"/>
      <c r="AG215" s="21"/>
      <c r="AH215" s="21"/>
    </row>
    <row r="216" spans="1:34" x14ac:dyDescent="0.2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  <c r="AB216" s="21"/>
      <c r="AC216" s="21"/>
      <c r="AD216" s="21"/>
      <c r="AE216" s="21"/>
      <c r="AF216" s="21"/>
      <c r="AG216" s="21"/>
      <c r="AH216" s="21"/>
    </row>
    <row r="217" spans="1:34" x14ac:dyDescent="0.2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  <c r="AC217" s="21"/>
      <c r="AD217" s="21"/>
      <c r="AE217" s="21"/>
      <c r="AF217" s="21"/>
      <c r="AG217" s="21"/>
      <c r="AH217" s="21"/>
    </row>
    <row r="218" spans="1:34" x14ac:dyDescent="0.2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  <c r="AB218" s="21"/>
      <c r="AC218" s="21"/>
      <c r="AD218" s="21"/>
      <c r="AE218" s="21"/>
      <c r="AF218" s="21"/>
      <c r="AG218" s="21"/>
      <c r="AH218" s="21"/>
    </row>
    <row r="219" spans="1:34" x14ac:dyDescent="0.2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  <c r="AB219" s="21"/>
      <c r="AC219" s="21"/>
      <c r="AD219" s="21"/>
      <c r="AE219" s="21"/>
      <c r="AF219" s="21"/>
      <c r="AG219" s="21"/>
      <c r="AH219" s="21"/>
    </row>
    <row r="220" spans="1:34" x14ac:dyDescent="0.2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  <c r="AB220" s="21"/>
      <c r="AC220" s="21"/>
      <c r="AD220" s="21"/>
      <c r="AE220" s="21"/>
      <c r="AF220" s="21"/>
      <c r="AG220" s="21"/>
      <c r="AH220" s="21"/>
    </row>
    <row r="221" spans="1:34" x14ac:dyDescent="0.2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  <c r="AA221" s="21"/>
      <c r="AB221" s="21"/>
      <c r="AC221" s="21"/>
      <c r="AD221" s="21"/>
      <c r="AE221" s="21"/>
      <c r="AF221" s="21"/>
      <c r="AG221" s="21"/>
      <c r="AH221" s="21"/>
    </row>
    <row r="222" spans="1:34" x14ac:dyDescent="0.2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  <c r="AA222" s="21"/>
      <c r="AB222" s="21"/>
      <c r="AC222" s="21"/>
      <c r="AD222" s="21"/>
      <c r="AE222" s="21"/>
      <c r="AF222" s="21"/>
      <c r="AG222" s="21"/>
      <c r="AH222" s="21"/>
    </row>
    <row r="223" spans="1:34" x14ac:dyDescent="0.2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  <c r="AA223" s="21"/>
      <c r="AB223" s="21"/>
      <c r="AC223" s="21"/>
      <c r="AD223" s="21"/>
      <c r="AE223" s="21"/>
      <c r="AF223" s="21"/>
      <c r="AG223" s="21"/>
      <c r="AH223" s="21"/>
    </row>
    <row r="224" spans="1:34" x14ac:dyDescent="0.2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  <c r="AA224" s="21"/>
      <c r="AB224" s="21"/>
      <c r="AC224" s="21"/>
      <c r="AD224" s="21"/>
      <c r="AE224" s="21"/>
      <c r="AF224" s="21"/>
      <c r="AG224" s="21"/>
      <c r="AH224" s="21"/>
    </row>
    <row r="225" spans="1:34" x14ac:dyDescent="0.2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  <c r="AA225" s="21"/>
      <c r="AB225" s="21"/>
      <c r="AC225" s="21"/>
      <c r="AD225" s="21"/>
      <c r="AE225" s="21"/>
      <c r="AF225" s="21"/>
      <c r="AG225" s="21"/>
      <c r="AH225" s="21"/>
    </row>
    <row r="226" spans="1:34" x14ac:dyDescent="0.2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  <c r="AA226" s="21"/>
      <c r="AB226" s="21"/>
      <c r="AC226" s="21"/>
      <c r="AD226" s="21"/>
      <c r="AE226" s="21"/>
      <c r="AF226" s="21"/>
      <c r="AG226" s="21"/>
      <c r="AH226" s="21"/>
    </row>
    <row r="227" spans="1:34" x14ac:dyDescent="0.2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  <c r="AA227" s="21"/>
      <c r="AB227" s="21"/>
      <c r="AC227" s="21"/>
      <c r="AD227" s="21"/>
      <c r="AE227" s="21"/>
      <c r="AF227" s="21"/>
      <c r="AG227" s="21"/>
      <c r="AH227" s="21"/>
    </row>
    <row r="228" spans="1:34" x14ac:dyDescent="0.2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  <c r="AA228" s="21"/>
      <c r="AB228" s="21"/>
      <c r="AC228" s="21"/>
      <c r="AD228" s="21"/>
      <c r="AE228" s="21"/>
      <c r="AF228" s="21"/>
      <c r="AG228" s="21"/>
      <c r="AH228" s="21"/>
    </row>
    <row r="229" spans="1:34" x14ac:dyDescent="0.2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  <c r="AA229" s="21"/>
      <c r="AB229" s="21"/>
      <c r="AC229" s="21"/>
      <c r="AD229" s="21"/>
      <c r="AE229" s="21"/>
      <c r="AF229" s="21"/>
      <c r="AG229" s="21"/>
      <c r="AH229" s="21"/>
    </row>
    <row r="230" spans="1:34" x14ac:dyDescent="0.2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  <c r="AA230" s="21"/>
      <c r="AB230" s="21"/>
      <c r="AC230" s="21"/>
      <c r="AD230" s="21"/>
      <c r="AE230" s="21"/>
      <c r="AF230" s="21"/>
      <c r="AG230" s="21"/>
      <c r="AH230" s="21"/>
    </row>
    <row r="231" spans="1:34" x14ac:dyDescent="0.2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  <c r="AA231" s="21"/>
      <c r="AB231" s="21"/>
      <c r="AC231" s="21"/>
      <c r="AD231" s="21"/>
      <c r="AE231" s="21"/>
      <c r="AF231" s="21"/>
      <c r="AG231" s="21"/>
      <c r="AH231" s="21"/>
    </row>
    <row r="232" spans="1:34" x14ac:dyDescent="0.2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  <c r="AA232" s="21"/>
      <c r="AB232" s="21"/>
      <c r="AC232" s="21"/>
      <c r="AD232" s="21"/>
      <c r="AE232" s="21"/>
      <c r="AF232" s="21"/>
      <c r="AG232" s="21"/>
      <c r="AH232" s="21"/>
    </row>
    <row r="233" spans="1:34" x14ac:dyDescent="0.2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  <c r="AA233" s="21"/>
      <c r="AB233" s="21"/>
      <c r="AC233" s="21"/>
      <c r="AD233" s="21"/>
      <c r="AE233" s="21"/>
      <c r="AF233" s="21"/>
      <c r="AG233" s="21"/>
      <c r="AH233" s="21"/>
    </row>
    <row r="234" spans="1:34" x14ac:dyDescent="0.2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  <c r="AA234" s="21"/>
      <c r="AB234" s="21"/>
      <c r="AC234" s="21"/>
      <c r="AD234" s="21"/>
      <c r="AE234" s="21"/>
      <c r="AF234" s="21"/>
      <c r="AG234" s="21"/>
      <c r="AH234" s="21"/>
    </row>
    <row r="235" spans="1:34" x14ac:dyDescent="0.2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  <c r="AA235" s="21"/>
      <c r="AB235" s="21"/>
      <c r="AC235" s="21"/>
      <c r="AD235" s="21"/>
      <c r="AE235" s="21"/>
      <c r="AF235" s="21"/>
      <c r="AG235" s="21"/>
      <c r="AH235" s="21"/>
    </row>
    <row r="236" spans="1:34" x14ac:dyDescent="0.2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  <c r="AA236" s="21"/>
      <c r="AB236" s="21"/>
      <c r="AC236" s="21"/>
      <c r="AD236" s="21"/>
      <c r="AE236" s="21"/>
      <c r="AF236" s="21"/>
      <c r="AG236" s="21"/>
      <c r="AH236" s="21"/>
    </row>
    <row r="237" spans="1:34" x14ac:dyDescent="0.2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  <c r="AA237" s="21"/>
      <c r="AB237" s="21"/>
      <c r="AC237" s="21"/>
      <c r="AD237" s="21"/>
      <c r="AE237" s="21"/>
      <c r="AF237" s="21"/>
      <c r="AG237" s="21"/>
      <c r="AH237" s="21"/>
    </row>
    <row r="238" spans="1:34" x14ac:dyDescent="0.2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  <c r="AA238" s="21"/>
      <c r="AB238" s="21"/>
      <c r="AC238" s="21"/>
      <c r="AD238" s="21"/>
      <c r="AE238" s="21"/>
      <c r="AF238" s="21"/>
      <c r="AG238" s="21"/>
      <c r="AH238" s="21"/>
    </row>
    <row r="239" spans="1:34" x14ac:dyDescent="0.2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  <c r="AA239" s="21"/>
      <c r="AB239" s="21"/>
      <c r="AC239" s="21"/>
      <c r="AD239" s="21"/>
      <c r="AE239" s="21"/>
      <c r="AF239" s="21"/>
      <c r="AG239" s="21"/>
      <c r="AH239" s="21"/>
    </row>
    <row r="240" spans="1:34" x14ac:dyDescent="0.2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  <c r="AA240" s="21"/>
      <c r="AB240" s="21"/>
      <c r="AC240" s="21"/>
      <c r="AD240" s="21"/>
      <c r="AE240" s="21"/>
      <c r="AF240" s="21"/>
      <c r="AG240" s="21"/>
      <c r="AH240" s="21"/>
    </row>
    <row r="241" spans="1:34" x14ac:dyDescent="0.2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  <c r="AA241" s="21"/>
      <c r="AB241" s="21"/>
      <c r="AC241" s="21"/>
      <c r="AD241" s="21"/>
      <c r="AE241" s="21"/>
      <c r="AF241" s="21"/>
      <c r="AG241" s="21"/>
      <c r="AH241" s="21"/>
    </row>
    <row r="242" spans="1:34" x14ac:dyDescent="0.2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  <c r="AA242" s="21"/>
      <c r="AB242" s="21"/>
      <c r="AC242" s="21"/>
      <c r="AD242" s="21"/>
      <c r="AE242" s="21"/>
      <c r="AF242" s="21"/>
      <c r="AG242" s="21"/>
      <c r="AH242" s="21"/>
    </row>
    <row r="243" spans="1:34" x14ac:dyDescent="0.2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  <c r="AA243" s="21"/>
      <c r="AB243" s="21"/>
      <c r="AC243" s="21"/>
      <c r="AD243" s="21"/>
      <c r="AE243" s="21"/>
      <c r="AF243" s="21"/>
      <c r="AG243" s="21"/>
      <c r="AH243" s="21"/>
    </row>
    <row r="244" spans="1:34" x14ac:dyDescent="0.2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  <c r="AA244" s="21"/>
      <c r="AB244" s="21"/>
      <c r="AC244" s="21"/>
      <c r="AD244" s="21"/>
      <c r="AE244" s="21"/>
      <c r="AF244" s="21"/>
      <c r="AG244" s="21"/>
      <c r="AH244" s="21"/>
    </row>
    <row r="245" spans="1:34" x14ac:dyDescent="0.2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  <c r="AA245" s="21"/>
      <c r="AB245" s="21"/>
      <c r="AC245" s="21"/>
      <c r="AD245" s="21"/>
      <c r="AE245" s="21"/>
      <c r="AF245" s="21"/>
      <c r="AG245" s="21"/>
      <c r="AH245" s="21"/>
    </row>
    <row r="246" spans="1:34" x14ac:dyDescent="0.2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  <c r="AA246" s="21"/>
      <c r="AB246" s="21"/>
      <c r="AC246" s="21"/>
      <c r="AD246" s="21"/>
      <c r="AE246" s="21"/>
      <c r="AF246" s="21"/>
      <c r="AG246" s="21"/>
      <c r="AH246" s="21"/>
    </row>
    <row r="247" spans="1:34" x14ac:dyDescent="0.2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  <c r="AA247" s="21"/>
      <c r="AB247" s="21"/>
      <c r="AC247" s="21"/>
      <c r="AD247" s="21"/>
      <c r="AE247" s="21"/>
      <c r="AF247" s="21"/>
      <c r="AG247" s="21"/>
      <c r="AH247" s="21"/>
    </row>
    <row r="248" spans="1:34" x14ac:dyDescent="0.2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  <c r="AA248" s="21"/>
      <c r="AB248" s="21"/>
      <c r="AC248" s="21"/>
      <c r="AD248" s="21"/>
      <c r="AE248" s="21"/>
      <c r="AF248" s="21"/>
      <c r="AG248" s="21"/>
      <c r="AH248" s="21"/>
    </row>
    <row r="249" spans="1:34" x14ac:dyDescent="0.2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  <c r="AA249" s="21"/>
      <c r="AB249" s="21"/>
      <c r="AC249" s="21"/>
      <c r="AD249" s="21"/>
      <c r="AE249" s="21"/>
      <c r="AF249" s="21"/>
      <c r="AG249" s="21"/>
      <c r="AH249" s="21"/>
    </row>
    <row r="250" spans="1:34" x14ac:dyDescent="0.2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  <c r="AA250" s="21"/>
      <c r="AB250" s="21"/>
      <c r="AC250" s="21"/>
      <c r="AD250" s="21"/>
      <c r="AE250" s="21"/>
      <c r="AF250" s="21"/>
      <c r="AG250" s="21"/>
      <c r="AH250" s="21"/>
    </row>
    <row r="251" spans="1:34" x14ac:dyDescent="0.2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  <c r="AA251" s="21"/>
      <c r="AB251" s="21"/>
      <c r="AC251" s="21"/>
      <c r="AD251" s="21"/>
      <c r="AE251" s="21"/>
      <c r="AF251" s="21"/>
      <c r="AG251" s="21"/>
      <c r="AH251" s="21"/>
    </row>
    <row r="252" spans="1:34" x14ac:dyDescent="0.2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  <c r="AA252" s="21"/>
      <c r="AB252" s="21"/>
      <c r="AC252" s="21"/>
      <c r="AD252" s="21"/>
      <c r="AE252" s="21"/>
      <c r="AF252" s="21"/>
      <c r="AG252" s="21"/>
      <c r="AH252" s="21"/>
    </row>
    <row r="253" spans="1:34" x14ac:dyDescent="0.2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  <c r="AA253" s="21"/>
      <c r="AB253" s="21"/>
      <c r="AC253" s="21"/>
      <c r="AD253" s="21"/>
      <c r="AE253" s="21"/>
      <c r="AF253" s="21"/>
      <c r="AG253" s="21"/>
      <c r="AH253" s="21"/>
    </row>
    <row r="254" spans="1:34" x14ac:dyDescent="0.2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  <c r="AA254" s="21"/>
      <c r="AB254" s="21"/>
      <c r="AC254" s="21"/>
      <c r="AD254" s="21"/>
      <c r="AE254" s="21"/>
      <c r="AF254" s="21"/>
      <c r="AG254" s="21"/>
      <c r="AH254" s="21"/>
    </row>
    <row r="255" spans="1:34" x14ac:dyDescent="0.2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  <c r="AA255" s="21"/>
      <c r="AB255" s="21"/>
      <c r="AC255" s="21"/>
      <c r="AD255" s="21"/>
      <c r="AE255" s="21"/>
      <c r="AF255" s="21"/>
      <c r="AG255" s="21"/>
      <c r="AH255" s="21"/>
    </row>
    <row r="256" spans="1:34" x14ac:dyDescent="0.2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  <c r="AA256" s="21"/>
      <c r="AB256" s="21"/>
      <c r="AC256" s="21"/>
      <c r="AD256" s="21"/>
      <c r="AE256" s="21"/>
      <c r="AF256" s="21"/>
      <c r="AG256" s="21"/>
      <c r="AH256" s="21"/>
    </row>
    <row r="257" spans="1:34" x14ac:dyDescent="0.2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  <c r="AA257" s="21"/>
      <c r="AB257" s="21"/>
      <c r="AC257" s="21"/>
      <c r="AD257" s="21"/>
      <c r="AE257" s="21"/>
      <c r="AF257" s="21"/>
      <c r="AG257" s="21"/>
      <c r="AH257" s="21"/>
    </row>
    <row r="258" spans="1:34" x14ac:dyDescent="0.2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  <c r="AA258" s="21"/>
      <c r="AB258" s="21"/>
      <c r="AC258" s="21"/>
      <c r="AD258" s="21"/>
      <c r="AE258" s="21"/>
      <c r="AF258" s="21"/>
      <c r="AG258" s="21"/>
      <c r="AH258" s="21"/>
    </row>
    <row r="259" spans="1:34" x14ac:dyDescent="0.2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  <c r="AA259" s="21"/>
      <c r="AB259" s="21"/>
      <c r="AC259" s="21"/>
      <c r="AD259" s="21"/>
      <c r="AE259" s="21"/>
      <c r="AF259" s="21"/>
      <c r="AG259" s="21"/>
      <c r="AH259" s="21"/>
    </row>
    <row r="260" spans="1:34" x14ac:dyDescent="0.2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  <c r="AA260" s="21"/>
      <c r="AB260" s="21"/>
      <c r="AC260" s="21"/>
      <c r="AD260" s="21"/>
      <c r="AE260" s="21"/>
      <c r="AF260" s="21"/>
      <c r="AG260" s="21"/>
      <c r="AH260" s="21"/>
    </row>
    <row r="261" spans="1:34" x14ac:dyDescent="0.2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  <c r="AA261" s="21"/>
      <c r="AB261" s="21"/>
      <c r="AC261" s="21"/>
      <c r="AD261" s="21"/>
      <c r="AE261" s="21"/>
      <c r="AF261" s="21"/>
      <c r="AG261" s="21"/>
      <c r="AH261" s="21"/>
    </row>
    <row r="262" spans="1:34" x14ac:dyDescent="0.2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  <c r="AA262" s="21"/>
      <c r="AB262" s="21"/>
      <c r="AC262" s="21"/>
      <c r="AD262" s="21"/>
      <c r="AE262" s="21"/>
      <c r="AF262" s="21"/>
      <c r="AG262" s="21"/>
      <c r="AH262" s="21"/>
    </row>
    <row r="263" spans="1:34" x14ac:dyDescent="0.2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  <c r="AA263" s="21"/>
      <c r="AB263" s="21"/>
      <c r="AC263" s="21"/>
      <c r="AD263" s="21"/>
      <c r="AE263" s="21"/>
      <c r="AF263" s="21"/>
      <c r="AG263" s="21"/>
      <c r="AH263" s="21"/>
    </row>
    <row r="264" spans="1:34" x14ac:dyDescent="0.2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  <c r="AA264" s="21"/>
      <c r="AB264" s="21"/>
      <c r="AC264" s="21"/>
      <c r="AD264" s="21"/>
      <c r="AE264" s="21"/>
      <c r="AF264" s="21"/>
      <c r="AG264" s="21"/>
      <c r="AH264" s="21"/>
    </row>
    <row r="265" spans="1:34" x14ac:dyDescent="0.2">
      <c r="A265" s="21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  <c r="AA265" s="21"/>
      <c r="AB265" s="21"/>
      <c r="AC265" s="21"/>
      <c r="AD265" s="21"/>
      <c r="AE265" s="21"/>
      <c r="AF265" s="21"/>
      <c r="AG265" s="21"/>
      <c r="AH265" s="21"/>
    </row>
    <row r="266" spans="1:34" x14ac:dyDescent="0.2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  <c r="AA266" s="21"/>
      <c r="AB266" s="21"/>
      <c r="AC266" s="21"/>
      <c r="AD266" s="21"/>
      <c r="AE266" s="21"/>
      <c r="AF266" s="21"/>
      <c r="AG266" s="21"/>
      <c r="AH266" s="21"/>
    </row>
    <row r="267" spans="1:34" x14ac:dyDescent="0.2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  <c r="AA267" s="21"/>
      <c r="AB267" s="21"/>
      <c r="AC267" s="21"/>
      <c r="AD267" s="21"/>
      <c r="AE267" s="21"/>
      <c r="AF267" s="21"/>
      <c r="AG267" s="21"/>
      <c r="AH267" s="21"/>
    </row>
    <row r="268" spans="1:34" x14ac:dyDescent="0.2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  <c r="AA268" s="21"/>
      <c r="AB268" s="21"/>
      <c r="AC268" s="21"/>
      <c r="AD268" s="21"/>
      <c r="AE268" s="21"/>
      <c r="AF268" s="21"/>
      <c r="AG268" s="21"/>
      <c r="AH268" s="21"/>
    </row>
    <row r="269" spans="1:34" x14ac:dyDescent="0.2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  <c r="AA269" s="21"/>
      <c r="AB269" s="21"/>
      <c r="AC269" s="21"/>
      <c r="AD269" s="21"/>
      <c r="AE269" s="21"/>
      <c r="AF269" s="21"/>
      <c r="AG269" s="21"/>
      <c r="AH269" s="21"/>
    </row>
    <row r="270" spans="1:34" x14ac:dyDescent="0.2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  <c r="AA270" s="21"/>
      <c r="AB270" s="21"/>
      <c r="AC270" s="21"/>
      <c r="AD270" s="21"/>
      <c r="AE270" s="21"/>
      <c r="AF270" s="21"/>
      <c r="AG270" s="21"/>
      <c r="AH270" s="21"/>
    </row>
    <row r="271" spans="1:34" x14ac:dyDescent="0.2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  <c r="AA271" s="21"/>
      <c r="AB271" s="21"/>
      <c r="AC271" s="21"/>
      <c r="AD271" s="21"/>
      <c r="AE271" s="21"/>
      <c r="AF271" s="21"/>
      <c r="AG271" s="21"/>
      <c r="AH271" s="21"/>
    </row>
    <row r="272" spans="1:34" x14ac:dyDescent="0.2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  <c r="AA272" s="21"/>
      <c r="AB272" s="21"/>
      <c r="AC272" s="21"/>
      <c r="AD272" s="21"/>
      <c r="AE272" s="21"/>
      <c r="AF272" s="21"/>
      <c r="AG272" s="21"/>
      <c r="AH272" s="21"/>
    </row>
    <row r="273" spans="1:34" x14ac:dyDescent="0.2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  <c r="AA273" s="21"/>
      <c r="AB273" s="21"/>
      <c r="AC273" s="21"/>
      <c r="AD273" s="21"/>
      <c r="AE273" s="21"/>
      <c r="AF273" s="21"/>
      <c r="AG273" s="21"/>
      <c r="AH273" s="21"/>
    </row>
    <row r="274" spans="1:34" x14ac:dyDescent="0.2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  <c r="AA274" s="21"/>
      <c r="AB274" s="21"/>
      <c r="AC274" s="21"/>
      <c r="AD274" s="21"/>
      <c r="AE274" s="21"/>
      <c r="AF274" s="21"/>
      <c r="AG274" s="21"/>
      <c r="AH274" s="21"/>
    </row>
    <row r="275" spans="1:34" x14ac:dyDescent="0.2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  <c r="AA275" s="21"/>
      <c r="AB275" s="21"/>
      <c r="AC275" s="21"/>
      <c r="AD275" s="21"/>
      <c r="AE275" s="21"/>
      <c r="AF275" s="21"/>
      <c r="AG275" s="21"/>
      <c r="AH275" s="21"/>
    </row>
    <row r="276" spans="1:34" x14ac:dyDescent="0.2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  <c r="AA276" s="21"/>
      <c r="AB276" s="21"/>
      <c r="AC276" s="21"/>
      <c r="AD276" s="21"/>
      <c r="AE276" s="21"/>
      <c r="AF276" s="21"/>
      <c r="AG276" s="21"/>
      <c r="AH276" s="21"/>
    </row>
    <row r="277" spans="1:34" x14ac:dyDescent="0.2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  <c r="AA277" s="21"/>
      <c r="AB277" s="21"/>
      <c r="AC277" s="21"/>
      <c r="AD277" s="21"/>
      <c r="AE277" s="21"/>
      <c r="AF277" s="21"/>
      <c r="AG277" s="21"/>
      <c r="AH277" s="21"/>
    </row>
    <row r="278" spans="1:34" x14ac:dyDescent="0.2">
      <c r="A278" s="21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  <c r="AA278" s="21"/>
      <c r="AB278" s="21"/>
      <c r="AC278" s="21"/>
      <c r="AD278" s="21"/>
      <c r="AE278" s="21"/>
      <c r="AF278" s="21"/>
      <c r="AG278" s="21"/>
      <c r="AH278" s="21"/>
    </row>
    <row r="279" spans="1:34" x14ac:dyDescent="0.2">
      <c r="A279" s="21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  <c r="AA279" s="21"/>
      <c r="AB279" s="21"/>
      <c r="AC279" s="21"/>
      <c r="AD279" s="21"/>
      <c r="AE279" s="21"/>
      <c r="AF279" s="21"/>
      <c r="AG279" s="21"/>
      <c r="AH279" s="21"/>
    </row>
    <row r="280" spans="1:34" x14ac:dyDescent="0.2">
      <c r="A280" s="21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  <c r="AA280" s="21"/>
      <c r="AB280" s="21"/>
      <c r="AC280" s="21"/>
      <c r="AD280" s="21"/>
      <c r="AE280" s="21"/>
      <c r="AF280" s="21"/>
      <c r="AG280" s="21"/>
      <c r="AH280" s="21"/>
    </row>
    <row r="281" spans="1:34" x14ac:dyDescent="0.2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1"/>
      <c r="AB281" s="21"/>
      <c r="AC281" s="21"/>
      <c r="AD281" s="21"/>
      <c r="AE281" s="21"/>
      <c r="AF281" s="21"/>
      <c r="AG281" s="21"/>
      <c r="AH281" s="21"/>
    </row>
    <row r="282" spans="1:34" x14ac:dyDescent="0.2">
      <c r="A282" s="21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  <c r="AA282" s="21"/>
      <c r="AB282" s="21"/>
      <c r="AC282" s="21"/>
      <c r="AD282" s="21"/>
      <c r="AE282" s="21"/>
      <c r="AF282" s="21"/>
      <c r="AG282" s="21"/>
      <c r="AH282" s="21"/>
    </row>
    <row r="283" spans="1:34" x14ac:dyDescent="0.2">
      <c r="A283" s="21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  <c r="AA283" s="21"/>
      <c r="AB283" s="21"/>
      <c r="AC283" s="21"/>
      <c r="AD283" s="21"/>
      <c r="AE283" s="21"/>
      <c r="AF283" s="21"/>
      <c r="AG283" s="21"/>
      <c r="AH283" s="21"/>
    </row>
    <row r="284" spans="1:34" x14ac:dyDescent="0.2">
      <c r="A284" s="21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  <c r="AA284" s="21"/>
      <c r="AB284" s="21"/>
      <c r="AC284" s="21"/>
      <c r="AD284" s="21"/>
      <c r="AE284" s="21"/>
      <c r="AF284" s="21"/>
      <c r="AG284" s="21"/>
      <c r="AH284" s="21"/>
    </row>
    <row r="285" spans="1:34" x14ac:dyDescent="0.2">
      <c r="A285" s="21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  <c r="AA285" s="21"/>
      <c r="AB285" s="21"/>
      <c r="AC285" s="21"/>
      <c r="AD285" s="21"/>
      <c r="AE285" s="21"/>
      <c r="AF285" s="21"/>
      <c r="AG285" s="21"/>
      <c r="AH285" s="21"/>
    </row>
    <row r="286" spans="1:34" x14ac:dyDescent="0.2">
      <c r="A286" s="21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  <c r="AA286" s="21"/>
      <c r="AB286" s="21"/>
      <c r="AC286" s="21"/>
      <c r="AD286" s="21"/>
      <c r="AE286" s="21"/>
      <c r="AF286" s="21"/>
      <c r="AG286" s="21"/>
      <c r="AH286" s="21"/>
    </row>
    <row r="287" spans="1:34" x14ac:dyDescent="0.2">
      <c r="A287" s="21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  <c r="AA287" s="21"/>
      <c r="AB287" s="21"/>
      <c r="AC287" s="21"/>
      <c r="AD287" s="21"/>
      <c r="AE287" s="21"/>
      <c r="AF287" s="21"/>
      <c r="AG287" s="21"/>
      <c r="AH287" s="21"/>
    </row>
    <row r="288" spans="1:34" x14ac:dyDescent="0.2">
      <c r="A288" s="21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  <c r="AA288" s="21"/>
      <c r="AB288" s="21"/>
      <c r="AC288" s="21"/>
      <c r="AD288" s="21"/>
      <c r="AE288" s="21"/>
      <c r="AF288" s="21"/>
      <c r="AG288" s="21"/>
      <c r="AH288" s="21"/>
    </row>
    <row r="289" spans="1:34" x14ac:dyDescent="0.2">
      <c r="A289" s="21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  <c r="AA289" s="21"/>
      <c r="AB289" s="21"/>
      <c r="AC289" s="21"/>
      <c r="AD289" s="21"/>
      <c r="AE289" s="21"/>
      <c r="AF289" s="21"/>
      <c r="AG289" s="21"/>
      <c r="AH289" s="21"/>
    </row>
    <row r="290" spans="1:34" x14ac:dyDescent="0.2">
      <c r="A290" s="21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  <c r="AA290" s="21"/>
      <c r="AB290" s="21"/>
      <c r="AC290" s="21"/>
      <c r="AD290" s="21"/>
      <c r="AE290" s="21"/>
      <c r="AF290" s="21"/>
      <c r="AG290" s="21"/>
      <c r="AH290" s="21"/>
    </row>
    <row r="291" spans="1:34" x14ac:dyDescent="0.2">
      <c r="A291" s="21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  <c r="AA291" s="21"/>
      <c r="AB291" s="21"/>
      <c r="AC291" s="21"/>
      <c r="AD291" s="21"/>
      <c r="AE291" s="21"/>
      <c r="AF291" s="21"/>
      <c r="AG291" s="21"/>
      <c r="AH291" s="21"/>
    </row>
    <row r="292" spans="1:34" x14ac:dyDescent="0.2">
      <c r="A292" s="21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  <c r="AA292" s="21"/>
      <c r="AB292" s="21"/>
      <c r="AC292" s="21"/>
      <c r="AD292" s="21"/>
      <c r="AE292" s="21"/>
      <c r="AF292" s="21"/>
      <c r="AG292" s="21"/>
      <c r="AH292" s="21"/>
    </row>
    <row r="293" spans="1:34" x14ac:dyDescent="0.2">
      <c r="A293" s="21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  <c r="AA293" s="21"/>
      <c r="AB293" s="21"/>
      <c r="AC293" s="21"/>
      <c r="AD293" s="21"/>
      <c r="AE293" s="21"/>
      <c r="AF293" s="21"/>
      <c r="AG293" s="21"/>
      <c r="AH293" s="21"/>
    </row>
    <row r="294" spans="1:34" x14ac:dyDescent="0.2">
      <c r="A294" s="21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  <c r="AA294" s="21"/>
      <c r="AB294" s="21"/>
      <c r="AC294" s="21"/>
      <c r="AD294" s="21"/>
      <c r="AE294" s="21"/>
      <c r="AF294" s="21"/>
      <c r="AG294" s="21"/>
      <c r="AH294" s="21"/>
    </row>
    <row r="295" spans="1:34" x14ac:dyDescent="0.2">
      <c r="A295" s="21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  <c r="AA295" s="21"/>
      <c r="AB295" s="21"/>
      <c r="AC295" s="21"/>
      <c r="AD295" s="21"/>
      <c r="AE295" s="21"/>
      <c r="AF295" s="21"/>
      <c r="AG295" s="21"/>
      <c r="AH295" s="21"/>
    </row>
    <row r="296" spans="1:34" x14ac:dyDescent="0.2">
      <c r="A296" s="21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  <c r="AA296" s="21"/>
      <c r="AB296" s="21"/>
      <c r="AC296" s="21"/>
      <c r="AD296" s="21"/>
      <c r="AE296" s="21"/>
      <c r="AF296" s="21"/>
      <c r="AG296" s="21"/>
      <c r="AH296" s="21"/>
    </row>
    <row r="297" spans="1:34" x14ac:dyDescent="0.2">
      <c r="A297" s="21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  <c r="AA297" s="21"/>
      <c r="AB297" s="21"/>
      <c r="AC297" s="21"/>
      <c r="AD297" s="21"/>
      <c r="AE297" s="21"/>
      <c r="AF297" s="21"/>
      <c r="AG297" s="21"/>
      <c r="AH297" s="21"/>
    </row>
    <row r="298" spans="1:34" x14ac:dyDescent="0.2">
      <c r="A298" s="21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  <c r="AA298" s="21"/>
      <c r="AB298" s="21"/>
      <c r="AC298" s="21"/>
      <c r="AD298" s="21"/>
      <c r="AE298" s="21"/>
      <c r="AF298" s="21"/>
      <c r="AG298" s="21"/>
      <c r="AH298" s="21"/>
    </row>
    <row r="299" spans="1:34" x14ac:dyDescent="0.2">
      <c r="A299" s="21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  <c r="AA299" s="21"/>
      <c r="AB299" s="21"/>
      <c r="AC299" s="21"/>
      <c r="AD299" s="21"/>
      <c r="AE299" s="21"/>
      <c r="AF299" s="21"/>
      <c r="AG299" s="21"/>
      <c r="AH299" s="21"/>
    </row>
    <row r="300" spans="1:34" x14ac:dyDescent="0.2">
      <c r="A300" s="21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  <c r="AA300" s="21"/>
      <c r="AB300" s="21"/>
      <c r="AC300" s="21"/>
      <c r="AD300" s="21"/>
      <c r="AE300" s="21"/>
      <c r="AF300" s="21"/>
      <c r="AG300" s="21"/>
      <c r="AH300" s="21"/>
    </row>
    <row r="301" spans="1:34" x14ac:dyDescent="0.2">
      <c r="A301" s="21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  <c r="AA301" s="21"/>
      <c r="AB301" s="21"/>
      <c r="AC301" s="21"/>
      <c r="AD301" s="21"/>
      <c r="AE301" s="21"/>
      <c r="AF301" s="21"/>
      <c r="AG301" s="21"/>
      <c r="AH301" s="21"/>
    </row>
    <row r="302" spans="1:34" x14ac:dyDescent="0.2">
      <c r="A302" s="21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  <c r="AA302" s="21"/>
      <c r="AB302" s="21"/>
      <c r="AC302" s="21"/>
      <c r="AD302" s="21"/>
      <c r="AE302" s="21"/>
      <c r="AF302" s="21"/>
      <c r="AG302" s="21"/>
      <c r="AH302" s="21"/>
    </row>
    <row r="303" spans="1:34" x14ac:dyDescent="0.2">
      <c r="A303" s="21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  <c r="AA303" s="21"/>
      <c r="AB303" s="21"/>
      <c r="AC303" s="21"/>
      <c r="AD303" s="21"/>
      <c r="AE303" s="21"/>
      <c r="AF303" s="21"/>
      <c r="AG303" s="21"/>
      <c r="AH303" s="21"/>
    </row>
    <row r="304" spans="1:34" x14ac:dyDescent="0.2">
      <c r="A304" s="21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  <c r="AA304" s="21"/>
      <c r="AB304" s="21"/>
      <c r="AC304" s="21"/>
      <c r="AD304" s="21"/>
      <c r="AE304" s="21"/>
      <c r="AF304" s="21"/>
      <c r="AG304" s="21"/>
      <c r="AH304" s="21"/>
    </row>
    <row r="305" spans="1:34" x14ac:dyDescent="0.2">
      <c r="A305" s="21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  <c r="AA305" s="21"/>
      <c r="AB305" s="21"/>
      <c r="AC305" s="21"/>
      <c r="AD305" s="21"/>
      <c r="AE305" s="21"/>
      <c r="AF305" s="21"/>
      <c r="AG305" s="21"/>
      <c r="AH305" s="21"/>
    </row>
    <row r="306" spans="1:34" x14ac:dyDescent="0.2">
      <c r="A306" s="21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  <c r="AA306" s="21"/>
      <c r="AB306" s="21"/>
      <c r="AC306" s="21"/>
      <c r="AD306" s="21"/>
      <c r="AE306" s="21"/>
      <c r="AF306" s="21"/>
      <c r="AG306" s="21"/>
      <c r="AH306" s="21"/>
    </row>
    <row r="307" spans="1:34" x14ac:dyDescent="0.2">
      <c r="A307" s="21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  <c r="AA307" s="21"/>
      <c r="AB307" s="21"/>
      <c r="AC307" s="21"/>
      <c r="AD307" s="21"/>
      <c r="AE307" s="21"/>
      <c r="AF307" s="21"/>
      <c r="AG307" s="21"/>
      <c r="AH307" s="21"/>
    </row>
    <row r="308" spans="1:34" x14ac:dyDescent="0.2">
      <c r="A308" s="21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  <c r="AA308" s="21"/>
      <c r="AB308" s="21"/>
      <c r="AC308" s="21"/>
      <c r="AD308" s="21"/>
      <c r="AE308" s="21"/>
      <c r="AF308" s="21"/>
      <c r="AG308" s="21"/>
      <c r="AH308" s="21"/>
    </row>
    <row r="309" spans="1:34" x14ac:dyDescent="0.2">
      <c r="A309" s="21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  <c r="AA309" s="21"/>
      <c r="AB309" s="21"/>
      <c r="AC309" s="21"/>
      <c r="AD309" s="21"/>
      <c r="AE309" s="21"/>
      <c r="AF309" s="21"/>
      <c r="AG309" s="21"/>
      <c r="AH309" s="21"/>
    </row>
    <row r="310" spans="1:34" x14ac:dyDescent="0.2">
      <c r="A310" s="21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  <c r="AA310" s="21"/>
      <c r="AB310" s="21"/>
      <c r="AC310" s="21"/>
      <c r="AD310" s="21"/>
      <c r="AE310" s="21"/>
      <c r="AF310" s="21"/>
      <c r="AG310" s="21"/>
      <c r="AH310" s="21"/>
    </row>
    <row r="311" spans="1:34" x14ac:dyDescent="0.2">
      <c r="A311" s="21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  <c r="AA311" s="21"/>
      <c r="AB311" s="21"/>
      <c r="AC311" s="21"/>
      <c r="AD311" s="21"/>
      <c r="AE311" s="21"/>
      <c r="AF311" s="21"/>
      <c r="AG311" s="21"/>
      <c r="AH311" s="21"/>
    </row>
    <row r="312" spans="1:34" x14ac:dyDescent="0.2">
      <c r="A312" s="21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  <c r="AA312" s="21"/>
      <c r="AB312" s="21"/>
      <c r="AC312" s="21"/>
      <c r="AD312" s="21"/>
      <c r="AE312" s="21"/>
      <c r="AF312" s="21"/>
      <c r="AG312" s="21"/>
      <c r="AH312" s="21"/>
    </row>
    <row r="313" spans="1:34" x14ac:dyDescent="0.2">
      <c r="A313" s="21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  <c r="AA313" s="21"/>
      <c r="AB313" s="21"/>
      <c r="AC313" s="21"/>
      <c r="AD313" s="21"/>
      <c r="AE313" s="21"/>
      <c r="AF313" s="21"/>
      <c r="AG313" s="21"/>
      <c r="AH313" s="21"/>
    </row>
    <row r="314" spans="1:34" x14ac:dyDescent="0.2">
      <c r="A314" s="21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  <c r="AA314" s="21"/>
      <c r="AB314" s="21"/>
      <c r="AC314" s="21"/>
      <c r="AD314" s="21"/>
      <c r="AE314" s="21"/>
      <c r="AF314" s="21"/>
      <c r="AG314" s="21"/>
      <c r="AH314" s="21"/>
    </row>
    <row r="315" spans="1:34" x14ac:dyDescent="0.2">
      <c r="A315" s="21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  <c r="AA315" s="21"/>
      <c r="AB315" s="21"/>
      <c r="AC315" s="21"/>
      <c r="AD315" s="21"/>
      <c r="AE315" s="21"/>
      <c r="AF315" s="21"/>
      <c r="AG315" s="21"/>
      <c r="AH315" s="21"/>
    </row>
    <row r="316" spans="1:34" x14ac:dyDescent="0.2">
      <c r="A316" s="21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  <c r="AA316" s="21"/>
      <c r="AB316" s="21"/>
      <c r="AC316" s="21"/>
      <c r="AD316" s="21"/>
      <c r="AE316" s="21"/>
      <c r="AF316" s="21"/>
      <c r="AG316" s="21"/>
      <c r="AH316" s="21"/>
    </row>
    <row r="317" spans="1:34" x14ac:dyDescent="0.2">
      <c r="A317" s="21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  <c r="AA317" s="21"/>
      <c r="AB317" s="21"/>
      <c r="AC317" s="21"/>
      <c r="AD317" s="21"/>
      <c r="AE317" s="21"/>
      <c r="AF317" s="21"/>
      <c r="AG317" s="21"/>
      <c r="AH317" s="21"/>
    </row>
    <row r="318" spans="1:34" x14ac:dyDescent="0.2">
      <c r="A318" s="21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  <c r="AA318" s="21"/>
      <c r="AB318" s="21"/>
      <c r="AC318" s="21"/>
      <c r="AD318" s="21"/>
      <c r="AE318" s="21"/>
      <c r="AF318" s="21"/>
      <c r="AG318" s="21"/>
      <c r="AH318" s="21"/>
    </row>
    <row r="319" spans="1:34" x14ac:dyDescent="0.2">
      <c r="A319" s="21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  <c r="AA319" s="21"/>
      <c r="AB319" s="21"/>
      <c r="AC319" s="21"/>
      <c r="AD319" s="21"/>
      <c r="AE319" s="21"/>
      <c r="AF319" s="21"/>
      <c r="AG319" s="21"/>
      <c r="AH319" s="21"/>
    </row>
    <row r="320" spans="1:34" x14ac:dyDescent="0.2">
      <c r="A320" s="21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  <c r="AA320" s="21"/>
      <c r="AB320" s="21"/>
      <c r="AC320" s="21"/>
      <c r="AD320" s="21"/>
      <c r="AE320" s="21"/>
      <c r="AF320" s="21"/>
      <c r="AG320" s="21"/>
      <c r="AH320" s="21"/>
    </row>
    <row r="321" spans="1:34" x14ac:dyDescent="0.2">
      <c r="A321" s="21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  <c r="AA321" s="21"/>
      <c r="AB321" s="21"/>
      <c r="AC321" s="21"/>
      <c r="AD321" s="21"/>
      <c r="AE321" s="21"/>
      <c r="AF321" s="21"/>
      <c r="AG321" s="21"/>
      <c r="AH321" s="21"/>
    </row>
    <row r="322" spans="1:34" x14ac:dyDescent="0.2">
      <c r="A322" s="21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  <c r="AA322" s="21"/>
      <c r="AB322" s="21"/>
      <c r="AC322" s="21"/>
      <c r="AD322" s="21"/>
      <c r="AE322" s="21"/>
      <c r="AF322" s="21"/>
      <c r="AG322" s="21"/>
      <c r="AH322" s="21"/>
    </row>
    <row r="323" spans="1:34" x14ac:dyDescent="0.2">
      <c r="A323" s="21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  <c r="AA323" s="21"/>
      <c r="AB323" s="21"/>
      <c r="AC323" s="21"/>
      <c r="AD323" s="21"/>
      <c r="AE323" s="21"/>
      <c r="AF323" s="21"/>
      <c r="AG323" s="21"/>
      <c r="AH323" s="21"/>
    </row>
    <row r="324" spans="1:34" x14ac:dyDescent="0.2">
      <c r="A324" s="21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  <c r="AA324" s="21"/>
      <c r="AB324" s="21"/>
      <c r="AC324" s="21"/>
      <c r="AD324" s="21"/>
      <c r="AE324" s="21"/>
      <c r="AF324" s="21"/>
      <c r="AG324" s="21"/>
      <c r="AH324" s="21"/>
    </row>
    <row r="325" spans="1:34" x14ac:dyDescent="0.2">
      <c r="A325" s="21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  <c r="AA325" s="21"/>
      <c r="AB325" s="21"/>
      <c r="AC325" s="21"/>
      <c r="AD325" s="21"/>
      <c r="AE325" s="21"/>
      <c r="AF325" s="21"/>
      <c r="AG325" s="21"/>
      <c r="AH325" s="21"/>
    </row>
    <row r="326" spans="1:34" x14ac:dyDescent="0.2">
      <c r="A326" s="21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  <c r="AA326" s="21"/>
      <c r="AB326" s="21"/>
      <c r="AC326" s="21"/>
      <c r="AD326" s="21"/>
      <c r="AE326" s="21"/>
      <c r="AF326" s="21"/>
      <c r="AG326" s="21"/>
      <c r="AH326" s="21"/>
    </row>
    <row r="327" spans="1:34" x14ac:dyDescent="0.2">
      <c r="A327" s="21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  <c r="AA327" s="21"/>
      <c r="AB327" s="21"/>
      <c r="AC327" s="21"/>
      <c r="AD327" s="21"/>
      <c r="AE327" s="21"/>
      <c r="AF327" s="21"/>
      <c r="AG327" s="21"/>
      <c r="AH327" s="21"/>
    </row>
    <row r="328" spans="1:34" x14ac:dyDescent="0.2">
      <c r="A328" s="21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  <c r="AA328" s="21"/>
      <c r="AB328" s="21"/>
      <c r="AC328" s="21"/>
      <c r="AD328" s="21"/>
      <c r="AE328" s="21"/>
      <c r="AF328" s="21"/>
      <c r="AG328" s="21"/>
      <c r="AH328" s="21"/>
    </row>
    <row r="329" spans="1:34" x14ac:dyDescent="0.2">
      <c r="A329" s="21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  <c r="AA329" s="21"/>
      <c r="AB329" s="21"/>
      <c r="AC329" s="21"/>
      <c r="AD329" s="21"/>
      <c r="AE329" s="21"/>
      <c r="AF329" s="21"/>
      <c r="AG329" s="21"/>
      <c r="AH329" s="21"/>
    </row>
    <row r="330" spans="1:34" x14ac:dyDescent="0.2">
      <c r="A330" s="21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  <c r="AA330" s="21"/>
      <c r="AB330" s="21"/>
      <c r="AC330" s="21"/>
      <c r="AD330" s="21"/>
      <c r="AE330" s="21"/>
      <c r="AF330" s="21"/>
      <c r="AG330" s="21"/>
      <c r="AH330" s="21"/>
    </row>
    <row r="331" spans="1:34" x14ac:dyDescent="0.2">
      <c r="A331" s="21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  <c r="AA331" s="21"/>
      <c r="AB331" s="21"/>
      <c r="AC331" s="21"/>
      <c r="AD331" s="21"/>
      <c r="AE331" s="21"/>
      <c r="AF331" s="21"/>
      <c r="AG331" s="21"/>
      <c r="AH331" s="21"/>
    </row>
    <row r="332" spans="1:34" x14ac:dyDescent="0.2">
      <c r="A332" s="21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  <c r="AA332" s="21"/>
      <c r="AB332" s="21"/>
      <c r="AC332" s="21"/>
      <c r="AD332" s="21"/>
      <c r="AE332" s="21"/>
      <c r="AF332" s="21"/>
      <c r="AG332" s="21"/>
      <c r="AH332" s="21"/>
    </row>
    <row r="333" spans="1:34" x14ac:dyDescent="0.2">
      <c r="A333" s="21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  <c r="AA333" s="21"/>
      <c r="AB333" s="21"/>
      <c r="AC333" s="21"/>
      <c r="AD333" s="21"/>
      <c r="AE333" s="21"/>
      <c r="AF333" s="21"/>
      <c r="AG333" s="21"/>
      <c r="AH333" s="21"/>
    </row>
    <row r="334" spans="1:34" x14ac:dyDescent="0.2">
      <c r="A334" s="21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  <c r="AA334" s="21"/>
      <c r="AB334" s="21"/>
      <c r="AC334" s="21"/>
      <c r="AD334" s="21"/>
      <c r="AE334" s="21"/>
      <c r="AF334" s="21"/>
      <c r="AG334" s="21"/>
      <c r="AH334" s="21"/>
    </row>
    <row r="335" spans="1:34" x14ac:dyDescent="0.2">
      <c r="A335" s="21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  <c r="AA335" s="21"/>
      <c r="AB335" s="21"/>
      <c r="AC335" s="21"/>
      <c r="AD335" s="21"/>
      <c r="AE335" s="21"/>
      <c r="AF335" s="21"/>
      <c r="AG335" s="21"/>
      <c r="AH335" s="21"/>
    </row>
    <row r="336" spans="1:34" x14ac:dyDescent="0.2">
      <c r="A336" s="21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  <c r="AA336" s="21"/>
      <c r="AB336" s="21"/>
      <c r="AC336" s="21"/>
      <c r="AD336" s="21"/>
      <c r="AE336" s="21"/>
      <c r="AF336" s="21"/>
      <c r="AG336" s="21"/>
      <c r="AH336" s="21"/>
    </row>
    <row r="337" spans="1:34" x14ac:dyDescent="0.2">
      <c r="A337" s="21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  <c r="AA337" s="21"/>
      <c r="AB337" s="21"/>
      <c r="AC337" s="21"/>
      <c r="AD337" s="21"/>
      <c r="AE337" s="21"/>
      <c r="AF337" s="21"/>
      <c r="AG337" s="21"/>
      <c r="AH337" s="21"/>
    </row>
    <row r="338" spans="1:34" x14ac:dyDescent="0.2">
      <c r="A338" s="21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  <c r="AA338" s="21"/>
      <c r="AB338" s="21"/>
      <c r="AC338" s="21"/>
      <c r="AD338" s="21"/>
      <c r="AE338" s="21"/>
      <c r="AF338" s="21"/>
      <c r="AG338" s="21"/>
      <c r="AH338" s="21"/>
    </row>
    <row r="339" spans="1:34" x14ac:dyDescent="0.2">
      <c r="A339" s="21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  <c r="AA339" s="21"/>
      <c r="AB339" s="21"/>
      <c r="AC339" s="21"/>
      <c r="AD339" s="21"/>
      <c r="AE339" s="21"/>
      <c r="AF339" s="21"/>
      <c r="AG339" s="21"/>
      <c r="AH339" s="21"/>
    </row>
    <row r="340" spans="1:34" x14ac:dyDescent="0.2">
      <c r="A340" s="21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  <c r="AA340" s="21"/>
      <c r="AB340" s="21"/>
      <c r="AC340" s="21"/>
      <c r="AD340" s="21"/>
      <c r="AE340" s="21"/>
      <c r="AF340" s="21"/>
      <c r="AG340" s="21"/>
      <c r="AH340" s="21"/>
    </row>
    <row r="341" spans="1:34" x14ac:dyDescent="0.2">
      <c r="A341" s="21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  <c r="AA341" s="21"/>
      <c r="AB341" s="21"/>
      <c r="AC341" s="21"/>
      <c r="AD341" s="21"/>
      <c r="AE341" s="21"/>
      <c r="AF341" s="21"/>
      <c r="AG341" s="21"/>
      <c r="AH341" s="21"/>
    </row>
    <row r="342" spans="1:34" x14ac:dyDescent="0.2">
      <c r="A342" s="21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  <c r="AA342" s="21"/>
      <c r="AB342" s="21"/>
      <c r="AC342" s="21"/>
      <c r="AD342" s="21"/>
      <c r="AE342" s="21"/>
      <c r="AF342" s="21"/>
      <c r="AG342" s="21"/>
      <c r="AH342" s="21"/>
    </row>
    <row r="343" spans="1:34" x14ac:dyDescent="0.2">
      <c r="A343" s="21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  <c r="AA343" s="21"/>
      <c r="AB343" s="21"/>
      <c r="AC343" s="21"/>
      <c r="AD343" s="21"/>
      <c r="AE343" s="21"/>
      <c r="AF343" s="21"/>
      <c r="AG343" s="21"/>
      <c r="AH343" s="21"/>
    </row>
    <row r="344" spans="1:34" x14ac:dyDescent="0.2">
      <c r="A344" s="21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  <c r="AA344" s="21"/>
      <c r="AB344" s="21"/>
      <c r="AC344" s="21"/>
      <c r="AD344" s="21"/>
      <c r="AE344" s="21"/>
      <c r="AF344" s="21"/>
      <c r="AG344" s="21"/>
      <c r="AH344" s="21"/>
    </row>
    <row r="345" spans="1:34" x14ac:dyDescent="0.2">
      <c r="A345" s="21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  <c r="AA345" s="21"/>
      <c r="AB345" s="21"/>
      <c r="AC345" s="21"/>
      <c r="AD345" s="21"/>
      <c r="AE345" s="21"/>
      <c r="AF345" s="21"/>
      <c r="AG345" s="21"/>
      <c r="AH345" s="21"/>
    </row>
    <row r="346" spans="1:34" x14ac:dyDescent="0.2">
      <c r="A346" s="21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  <c r="AA346" s="21"/>
      <c r="AB346" s="21"/>
      <c r="AC346" s="21"/>
      <c r="AD346" s="21"/>
      <c r="AE346" s="21"/>
      <c r="AF346" s="21"/>
      <c r="AG346" s="21"/>
      <c r="AH346" s="21"/>
    </row>
    <row r="347" spans="1:34" x14ac:dyDescent="0.2">
      <c r="A347" s="21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  <c r="AA347" s="21"/>
      <c r="AB347" s="21"/>
      <c r="AC347" s="21"/>
      <c r="AD347" s="21"/>
      <c r="AE347" s="21"/>
      <c r="AF347" s="21"/>
      <c r="AG347" s="21"/>
      <c r="AH347" s="21"/>
    </row>
    <row r="348" spans="1:34" x14ac:dyDescent="0.2">
      <c r="A348" s="21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  <c r="AA348" s="21"/>
      <c r="AB348" s="21"/>
      <c r="AC348" s="21"/>
      <c r="AD348" s="21"/>
      <c r="AE348" s="21"/>
      <c r="AF348" s="21"/>
      <c r="AG348" s="21"/>
      <c r="AH348" s="21"/>
    </row>
    <row r="349" spans="1:34" x14ac:dyDescent="0.2">
      <c r="A349" s="21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  <c r="AA349" s="21"/>
      <c r="AB349" s="21"/>
      <c r="AC349" s="21"/>
      <c r="AD349" s="21"/>
      <c r="AE349" s="21"/>
      <c r="AF349" s="21"/>
      <c r="AG349" s="21"/>
      <c r="AH349" s="21"/>
    </row>
    <row r="350" spans="1:34" x14ac:dyDescent="0.2">
      <c r="A350" s="21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  <c r="AA350" s="21"/>
      <c r="AB350" s="21"/>
      <c r="AC350" s="21"/>
      <c r="AD350" s="21"/>
      <c r="AE350" s="21"/>
      <c r="AF350" s="21"/>
      <c r="AG350" s="21"/>
      <c r="AH350" s="21"/>
    </row>
    <row r="351" spans="1:34" x14ac:dyDescent="0.2">
      <c r="A351" s="21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  <c r="AA351" s="21"/>
      <c r="AB351" s="21"/>
      <c r="AC351" s="21"/>
      <c r="AD351" s="21"/>
      <c r="AE351" s="21"/>
      <c r="AF351" s="21"/>
      <c r="AG351" s="21"/>
      <c r="AH351" s="21"/>
    </row>
    <row r="352" spans="1:34" x14ac:dyDescent="0.2">
      <c r="A352" s="21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  <c r="AA352" s="21"/>
      <c r="AB352" s="21"/>
      <c r="AC352" s="21"/>
      <c r="AD352" s="21"/>
      <c r="AE352" s="21"/>
      <c r="AF352" s="21"/>
      <c r="AG352" s="21"/>
      <c r="AH352" s="21"/>
    </row>
    <row r="353" spans="1:34" x14ac:dyDescent="0.2">
      <c r="A353" s="21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  <c r="AA353" s="21"/>
      <c r="AB353" s="21"/>
      <c r="AC353" s="21"/>
      <c r="AD353" s="21"/>
      <c r="AE353" s="21"/>
      <c r="AF353" s="21"/>
      <c r="AG353" s="21"/>
      <c r="AH353" s="21"/>
    </row>
    <row r="354" spans="1:34" x14ac:dyDescent="0.2">
      <c r="A354" s="21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  <c r="AA354" s="21"/>
      <c r="AB354" s="21"/>
      <c r="AC354" s="21"/>
      <c r="AD354" s="21"/>
      <c r="AE354" s="21"/>
      <c r="AF354" s="21"/>
      <c r="AG354" s="21"/>
      <c r="AH354" s="21"/>
    </row>
    <row r="355" spans="1:34" x14ac:dyDescent="0.2">
      <c r="A355" s="21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  <c r="AA355" s="21"/>
      <c r="AB355" s="21"/>
      <c r="AC355" s="21"/>
      <c r="AD355" s="21"/>
      <c r="AE355" s="21"/>
      <c r="AF355" s="21"/>
      <c r="AG355" s="21"/>
      <c r="AH355" s="21"/>
    </row>
    <row r="356" spans="1:34" x14ac:dyDescent="0.2">
      <c r="A356" s="21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  <c r="AA356" s="21"/>
      <c r="AB356" s="21"/>
      <c r="AC356" s="21"/>
      <c r="AD356" s="21"/>
      <c r="AE356" s="21"/>
      <c r="AF356" s="21"/>
      <c r="AG356" s="21"/>
      <c r="AH356" s="21"/>
    </row>
    <row r="357" spans="1:34" x14ac:dyDescent="0.2">
      <c r="A357" s="21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  <c r="AA357" s="21"/>
      <c r="AB357" s="21"/>
      <c r="AC357" s="21"/>
      <c r="AD357" s="21"/>
      <c r="AE357" s="21"/>
      <c r="AF357" s="21"/>
      <c r="AG357" s="21"/>
      <c r="AH357" s="21"/>
    </row>
    <row r="358" spans="1:34" x14ac:dyDescent="0.2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  <c r="AA358" s="21"/>
      <c r="AB358" s="21"/>
      <c r="AC358" s="21"/>
      <c r="AD358" s="21"/>
      <c r="AE358" s="21"/>
      <c r="AF358" s="21"/>
      <c r="AG358" s="21"/>
      <c r="AH358" s="21"/>
    </row>
    <row r="359" spans="1:34" x14ac:dyDescent="0.2">
      <c r="A359" s="21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  <c r="AA359" s="21"/>
      <c r="AB359" s="21"/>
      <c r="AC359" s="21"/>
      <c r="AD359" s="21"/>
      <c r="AE359" s="21"/>
      <c r="AF359" s="21"/>
      <c r="AG359" s="21"/>
      <c r="AH359" s="21"/>
    </row>
    <row r="360" spans="1:34" x14ac:dyDescent="0.2">
      <c r="A360" s="21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  <c r="AA360" s="21"/>
      <c r="AB360" s="21"/>
      <c r="AC360" s="21"/>
      <c r="AD360" s="21"/>
      <c r="AE360" s="21"/>
      <c r="AF360" s="21"/>
      <c r="AG360" s="21"/>
      <c r="AH360" s="21"/>
    </row>
    <row r="361" spans="1:34" x14ac:dyDescent="0.2">
      <c r="A361" s="21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  <c r="AA361" s="21"/>
      <c r="AB361" s="21"/>
      <c r="AC361" s="21"/>
      <c r="AD361" s="21"/>
      <c r="AE361" s="21"/>
      <c r="AF361" s="21"/>
      <c r="AG361" s="21"/>
      <c r="AH361" s="21"/>
    </row>
    <row r="362" spans="1:34" x14ac:dyDescent="0.2">
      <c r="A362" s="21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  <c r="AA362" s="21"/>
      <c r="AB362" s="21"/>
      <c r="AC362" s="21"/>
      <c r="AD362" s="21"/>
      <c r="AE362" s="21"/>
      <c r="AF362" s="21"/>
      <c r="AG362" s="21"/>
      <c r="AH362" s="21"/>
    </row>
    <row r="363" spans="1:34" x14ac:dyDescent="0.2">
      <c r="A363" s="21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  <c r="AA363" s="21"/>
      <c r="AB363" s="21"/>
      <c r="AC363" s="21"/>
      <c r="AD363" s="21"/>
      <c r="AE363" s="21"/>
      <c r="AF363" s="21"/>
      <c r="AG363" s="21"/>
      <c r="AH363" s="21"/>
    </row>
    <row r="364" spans="1:34" x14ac:dyDescent="0.2">
      <c r="A364" s="21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  <c r="AA364" s="21"/>
      <c r="AB364" s="21"/>
      <c r="AC364" s="21"/>
      <c r="AD364" s="21"/>
      <c r="AE364" s="21"/>
      <c r="AF364" s="21"/>
      <c r="AG364" s="21"/>
      <c r="AH364" s="21"/>
    </row>
    <row r="365" spans="1:34" x14ac:dyDescent="0.2">
      <c r="A365" s="21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  <c r="AA365" s="21"/>
      <c r="AB365" s="21"/>
      <c r="AC365" s="21"/>
      <c r="AD365" s="21"/>
      <c r="AE365" s="21"/>
      <c r="AF365" s="21"/>
      <c r="AG365" s="21"/>
      <c r="AH365" s="21"/>
    </row>
    <row r="366" spans="1:34" x14ac:dyDescent="0.2">
      <c r="A366" s="21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  <c r="AA366" s="21"/>
      <c r="AB366" s="21"/>
      <c r="AC366" s="21"/>
      <c r="AD366" s="21"/>
      <c r="AE366" s="21"/>
      <c r="AF366" s="21"/>
      <c r="AG366" s="21"/>
      <c r="AH366" s="21"/>
    </row>
    <row r="367" spans="1:34" x14ac:dyDescent="0.2">
      <c r="A367" s="21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  <c r="AA367" s="21"/>
      <c r="AB367" s="21"/>
      <c r="AC367" s="21"/>
      <c r="AD367" s="21"/>
      <c r="AE367" s="21"/>
      <c r="AF367" s="21"/>
      <c r="AG367" s="21"/>
      <c r="AH367" s="21"/>
    </row>
    <row r="368" spans="1:34" x14ac:dyDescent="0.2">
      <c r="A368" s="21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  <c r="AA368" s="21"/>
      <c r="AB368" s="21"/>
      <c r="AC368" s="21"/>
      <c r="AD368" s="21"/>
      <c r="AE368" s="21"/>
      <c r="AF368" s="21"/>
      <c r="AG368" s="21"/>
      <c r="AH368" s="21"/>
    </row>
    <row r="369" spans="1:34" x14ac:dyDescent="0.2">
      <c r="A369" s="21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  <c r="AA369" s="21"/>
      <c r="AB369" s="21"/>
      <c r="AC369" s="21"/>
      <c r="AD369" s="21"/>
      <c r="AE369" s="21"/>
      <c r="AF369" s="21"/>
      <c r="AG369" s="21"/>
      <c r="AH369" s="21"/>
    </row>
    <row r="370" spans="1:34" x14ac:dyDescent="0.2">
      <c r="A370" s="21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  <c r="AA370" s="21"/>
      <c r="AB370" s="21"/>
      <c r="AC370" s="21"/>
      <c r="AD370" s="21"/>
      <c r="AE370" s="21"/>
      <c r="AF370" s="21"/>
      <c r="AG370" s="21"/>
      <c r="AH370" s="21"/>
    </row>
    <row r="371" spans="1:34" x14ac:dyDescent="0.2">
      <c r="A371" s="21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  <c r="AA371" s="21"/>
      <c r="AB371" s="21"/>
      <c r="AC371" s="21"/>
      <c r="AD371" s="21"/>
      <c r="AE371" s="21"/>
      <c r="AF371" s="21"/>
      <c r="AG371" s="21"/>
      <c r="AH371" s="21"/>
    </row>
    <row r="372" spans="1:34" x14ac:dyDescent="0.2">
      <c r="A372" s="21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  <c r="AA372" s="21"/>
      <c r="AB372" s="21"/>
      <c r="AC372" s="21"/>
      <c r="AD372" s="21"/>
      <c r="AE372" s="21"/>
      <c r="AF372" s="21"/>
      <c r="AG372" s="21"/>
      <c r="AH372" s="21"/>
    </row>
    <row r="373" spans="1:34" x14ac:dyDescent="0.2">
      <c r="A373" s="21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  <c r="AA373" s="21"/>
      <c r="AB373" s="21"/>
      <c r="AC373" s="21"/>
      <c r="AD373" s="21"/>
      <c r="AE373" s="21"/>
      <c r="AF373" s="21"/>
      <c r="AG373" s="21"/>
      <c r="AH373" s="21"/>
    </row>
    <row r="374" spans="1:34" x14ac:dyDescent="0.2">
      <c r="A374" s="21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  <c r="AA374" s="21"/>
      <c r="AB374" s="21"/>
      <c r="AC374" s="21"/>
      <c r="AD374" s="21"/>
      <c r="AE374" s="21"/>
      <c r="AF374" s="21"/>
      <c r="AG374" s="21"/>
      <c r="AH374" s="21"/>
    </row>
    <row r="375" spans="1:34" x14ac:dyDescent="0.2">
      <c r="A375" s="21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  <c r="AA375" s="21"/>
      <c r="AB375" s="21"/>
      <c r="AC375" s="21"/>
      <c r="AD375" s="21"/>
      <c r="AE375" s="21"/>
      <c r="AF375" s="21"/>
      <c r="AG375" s="21"/>
      <c r="AH375" s="21"/>
    </row>
    <row r="376" spans="1:34" x14ac:dyDescent="0.2">
      <c r="A376" s="21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  <c r="AA376" s="21"/>
      <c r="AB376" s="21"/>
      <c r="AC376" s="21"/>
      <c r="AD376" s="21"/>
      <c r="AE376" s="21"/>
      <c r="AF376" s="21"/>
      <c r="AG376" s="21"/>
      <c r="AH376" s="21"/>
    </row>
    <row r="377" spans="1:34" x14ac:dyDescent="0.2">
      <c r="A377" s="21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  <c r="AA377" s="21"/>
      <c r="AB377" s="21"/>
      <c r="AC377" s="21"/>
      <c r="AD377" s="21"/>
      <c r="AE377" s="21"/>
      <c r="AF377" s="21"/>
      <c r="AG377" s="21"/>
      <c r="AH377" s="21"/>
    </row>
    <row r="378" spans="1:34" x14ac:dyDescent="0.2">
      <c r="A378" s="21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  <c r="AA378" s="21"/>
      <c r="AB378" s="21"/>
      <c r="AC378" s="21"/>
      <c r="AD378" s="21"/>
      <c r="AE378" s="21"/>
      <c r="AF378" s="21"/>
      <c r="AG378" s="21"/>
      <c r="AH378" s="21"/>
    </row>
    <row r="379" spans="1:34" x14ac:dyDescent="0.2">
      <c r="A379" s="21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  <c r="AA379" s="21"/>
      <c r="AB379" s="21"/>
      <c r="AC379" s="21"/>
      <c r="AD379" s="21"/>
      <c r="AE379" s="21"/>
      <c r="AF379" s="21"/>
      <c r="AG379" s="21"/>
      <c r="AH379" s="21"/>
    </row>
    <row r="380" spans="1:34" x14ac:dyDescent="0.2">
      <c r="A380" s="21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  <c r="AA380" s="21"/>
      <c r="AB380" s="21"/>
      <c r="AC380" s="21"/>
      <c r="AD380" s="21"/>
      <c r="AE380" s="21"/>
      <c r="AF380" s="21"/>
      <c r="AG380" s="21"/>
      <c r="AH380" s="21"/>
    </row>
    <row r="381" spans="1:34" x14ac:dyDescent="0.2">
      <c r="A381" s="21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  <c r="AA381" s="21"/>
      <c r="AB381" s="21"/>
      <c r="AC381" s="21"/>
      <c r="AD381" s="21"/>
      <c r="AE381" s="21"/>
      <c r="AF381" s="21"/>
      <c r="AG381" s="21"/>
      <c r="AH381" s="21"/>
    </row>
    <row r="382" spans="1:34" x14ac:dyDescent="0.2">
      <c r="A382" s="21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  <c r="AA382" s="21"/>
      <c r="AB382" s="21"/>
      <c r="AC382" s="21"/>
      <c r="AD382" s="21"/>
      <c r="AE382" s="21"/>
      <c r="AF382" s="21"/>
      <c r="AG382" s="21"/>
      <c r="AH382" s="21"/>
    </row>
    <row r="383" spans="1:34" x14ac:dyDescent="0.2">
      <c r="A383" s="21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  <c r="AA383" s="21"/>
      <c r="AB383" s="21"/>
      <c r="AC383" s="21"/>
      <c r="AD383" s="21"/>
      <c r="AE383" s="21"/>
      <c r="AF383" s="21"/>
      <c r="AG383" s="21"/>
      <c r="AH383" s="21"/>
    </row>
    <row r="384" spans="1:34" x14ac:dyDescent="0.2">
      <c r="A384" s="21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  <c r="AA384" s="21"/>
      <c r="AB384" s="21"/>
      <c r="AC384" s="21"/>
      <c r="AD384" s="21"/>
      <c r="AE384" s="21"/>
      <c r="AF384" s="21"/>
      <c r="AG384" s="21"/>
      <c r="AH384" s="21"/>
    </row>
    <row r="385" spans="1:34" x14ac:dyDescent="0.2">
      <c r="A385" s="21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  <c r="AA385" s="21"/>
      <c r="AB385" s="21"/>
      <c r="AC385" s="21"/>
      <c r="AD385" s="21"/>
      <c r="AE385" s="21"/>
      <c r="AF385" s="21"/>
      <c r="AG385" s="21"/>
      <c r="AH385" s="21"/>
    </row>
    <row r="386" spans="1:34" x14ac:dyDescent="0.2">
      <c r="A386" s="21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  <c r="AA386" s="21"/>
      <c r="AB386" s="21"/>
      <c r="AC386" s="21"/>
      <c r="AD386" s="21"/>
      <c r="AE386" s="21"/>
      <c r="AF386" s="21"/>
      <c r="AG386" s="21"/>
      <c r="AH386" s="21"/>
    </row>
    <row r="387" spans="1:34" x14ac:dyDescent="0.2">
      <c r="A387" s="21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  <c r="AA387" s="21"/>
      <c r="AB387" s="21"/>
      <c r="AC387" s="21"/>
      <c r="AD387" s="21"/>
      <c r="AE387" s="21"/>
      <c r="AF387" s="21"/>
      <c r="AG387" s="21"/>
      <c r="AH387" s="21"/>
    </row>
    <row r="388" spans="1:34" x14ac:dyDescent="0.2">
      <c r="A388" s="21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  <c r="AA388" s="21"/>
      <c r="AB388" s="21"/>
      <c r="AC388" s="21"/>
      <c r="AD388" s="21"/>
      <c r="AE388" s="21"/>
      <c r="AF388" s="21"/>
      <c r="AG388" s="21"/>
      <c r="AH388" s="21"/>
    </row>
    <row r="389" spans="1:34" x14ac:dyDescent="0.2">
      <c r="A389" s="21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  <c r="AA389" s="21"/>
      <c r="AB389" s="21"/>
      <c r="AC389" s="21"/>
      <c r="AD389" s="21"/>
      <c r="AE389" s="21"/>
      <c r="AF389" s="21"/>
      <c r="AG389" s="21"/>
      <c r="AH389" s="21"/>
    </row>
    <row r="390" spans="1:34" x14ac:dyDescent="0.2">
      <c r="A390" s="21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  <c r="AA390" s="21"/>
      <c r="AB390" s="21"/>
      <c r="AC390" s="21"/>
      <c r="AD390" s="21"/>
      <c r="AE390" s="21"/>
      <c r="AF390" s="21"/>
      <c r="AG390" s="21"/>
      <c r="AH390" s="21"/>
    </row>
    <row r="391" spans="1:34" x14ac:dyDescent="0.2">
      <c r="A391" s="21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  <c r="AA391" s="21"/>
      <c r="AB391" s="21"/>
      <c r="AC391" s="21"/>
      <c r="AD391" s="21"/>
      <c r="AE391" s="21"/>
      <c r="AF391" s="21"/>
      <c r="AG391" s="21"/>
      <c r="AH391" s="21"/>
    </row>
    <row r="392" spans="1:34" x14ac:dyDescent="0.2">
      <c r="A392" s="21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  <c r="AA392" s="21"/>
      <c r="AB392" s="21"/>
      <c r="AC392" s="21"/>
      <c r="AD392" s="21"/>
      <c r="AE392" s="21"/>
      <c r="AF392" s="21"/>
      <c r="AG392" s="21"/>
      <c r="AH392" s="21"/>
    </row>
    <row r="393" spans="1:34" x14ac:dyDescent="0.2">
      <c r="A393" s="21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  <c r="AA393" s="21"/>
      <c r="AB393" s="21"/>
      <c r="AC393" s="21"/>
      <c r="AD393" s="21"/>
      <c r="AE393" s="21"/>
      <c r="AF393" s="21"/>
      <c r="AG393" s="21"/>
      <c r="AH393" s="21"/>
    </row>
    <row r="394" spans="1:34" x14ac:dyDescent="0.2">
      <c r="A394" s="21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  <c r="AA394" s="21"/>
      <c r="AB394" s="21"/>
      <c r="AC394" s="21"/>
      <c r="AD394" s="21"/>
      <c r="AE394" s="21"/>
      <c r="AF394" s="21"/>
      <c r="AG394" s="21"/>
      <c r="AH394" s="21"/>
    </row>
    <row r="395" spans="1:34" x14ac:dyDescent="0.2">
      <c r="A395" s="21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  <c r="AA395" s="21"/>
      <c r="AB395" s="21"/>
      <c r="AC395" s="21"/>
      <c r="AD395" s="21"/>
      <c r="AE395" s="21"/>
      <c r="AF395" s="21"/>
      <c r="AG395" s="21"/>
      <c r="AH395" s="21"/>
    </row>
    <row r="396" spans="1:34" x14ac:dyDescent="0.2">
      <c r="A396" s="21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  <c r="AA396" s="21"/>
      <c r="AB396" s="21"/>
      <c r="AC396" s="21"/>
      <c r="AD396" s="21"/>
      <c r="AE396" s="21"/>
      <c r="AF396" s="21"/>
      <c r="AG396" s="21"/>
      <c r="AH396" s="21"/>
    </row>
    <row r="397" spans="1:34" x14ac:dyDescent="0.2">
      <c r="A397" s="21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  <c r="AA397" s="21"/>
      <c r="AB397" s="21"/>
      <c r="AC397" s="21"/>
      <c r="AD397" s="21"/>
      <c r="AE397" s="21"/>
      <c r="AF397" s="21"/>
      <c r="AG397" s="21"/>
      <c r="AH397" s="21"/>
    </row>
    <row r="398" spans="1:34" x14ac:dyDescent="0.2">
      <c r="A398" s="21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  <c r="AA398" s="21"/>
      <c r="AB398" s="21"/>
      <c r="AC398" s="21"/>
      <c r="AD398" s="21"/>
      <c r="AE398" s="21"/>
      <c r="AF398" s="21"/>
      <c r="AG398" s="21"/>
      <c r="AH398" s="21"/>
    </row>
    <row r="399" spans="1:34" x14ac:dyDescent="0.2">
      <c r="A399" s="21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  <c r="AA399" s="21"/>
      <c r="AB399" s="21"/>
      <c r="AC399" s="21"/>
      <c r="AD399" s="21"/>
      <c r="AE399" s="21"/>
      <c r="AF399" s="21"/>
      <c r="AG399" s="21"/>
      <c r="AH399" s="21"/>
    </row>
    <row r="400" spans="1:34" x14ac:dyDescent="0.2">
      <c r="A400" s="21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  <c r="AA400" s="21"/>
      <c r="AB400" s="21"/>
      <c r="AC400" s="21"/>
      <c r="AD400" s="21"/>
      <c r="AE400" s="21"/>
      <c r="AF400" s="21"/>
      <c r="AG400" s="21"/>
      <c r="AH400" s="21"/>
    </row>
    <row r="401" spans="1:34" x14ac:dyDescent="0.2">
      <c r="A401" s="21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  <c r="AA401" s="21"/>
      <c r="AB401" s="21"/>
      <c r="AC401" s="21"/>
      <c r="AD401" s="21"/>
      <c r="AE401" s="21"/>
      <c r="AF401" s="21"/>
      <c r="AG401" s="21"/>
      <c r="AH401" s="21"/>
    </row>
    <row r="402" spans="1:34" x14ac:dyDescent="0.2">
      <c r="A402" s="21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  <c r="AA402" s="21"/>
      <c r="AB402" s="21"/>
      <c r="AC402" s="21"/>
      <c r="AD402" s="21"/>
      <c r="AE402" s="21"/>
      <c r="AF402" s="21"/>
      <c r="AG402" s="21"/>
      <c r="AH402" s="21"/>
    </row>
    <row r="403" spans="1:34" x14ac:dyDescent="0.2">
      <c r="A403" s="21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  <c r="AA403" s="21"/>
      <c r="AB403" s="21"/>
      <c r="AC403" s="21"/>
      <c r="AD403" s="21"/>
      <c r="AE403" s="21"/>
      <c r="AF403" s="21"/>
      <c r="AG403" s="21"/>
      <c r="AH403" s="21"/>
    </row>
    <row r="404" spans="1:34" x14ac:dyDescent="0.2">
      <c r="A404" s="21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  <c r="AA404" s="21"/>
      <c r="AB404" s="21"/>
      <c r="AC404" s="21"/>
      <c r="AD404" s="21"/>
      <c r="AE404" s="21"/>
      <c r="AF404" s="21"/>
      <c r="AG404" s="21"/>
      <c r="AH404" s="21"/>
    </row>
    <row r="405" spans="1:34" x14ac:dyDescent="0.2">
      <c r="A405" s="21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  <c r="AA405" s="21"/>
      <c r="AB405" s="21"/>
      <c r="AC405" s="21"/>
      <c r="AD405" s="21"/>
      <c r="AE405" s="21"/>
      <c r="AF405" s="21"/>
      <c r="AG405" s="21"/>
      <c r="AH405" s="21"/>
    </row>
    <row r="406" spans="1:34" x14ac:dyDescent="0.2">
      <c r="A406" s="21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  <c r="AA406" s="21"/>
      <c r="AB406" s="21"/>
      <c r="AC406" s="21"/>
      <c r="AD406" s="21"/>
      <c r="AE406" s="21"/>
      <c r="AF406" s="21"/>
      <c r="AG406" s="21"/>
      <c r="AH406" s="21"/>
    </row>
    <row r="407" spans="1:34" x14ac:dyDescent="0.2">
      <c r="A407" s="21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  <c r="AA407" s="21"/>
      <c r="AB407" s="21"/>
      <c r="AC407" s="21"/>
      <c r="AD407" s="21"/>
      <c r="AE407" s="21"/>
      <c r="AF407" s="21"/>
      <c r="AG407" s="21"/>
      <c r="AH407" s="21"/>
    </row>
    <row r="408" spans="1:34" x14ac:dyDescent="0.2">
      <c r="A408" s="21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  <c r="AA408" s="21"/>
      <c r="AB408" s="21"/>
      <c r="AC408" s="21"/>
      <c r="AD408" s="21"/>
      <c r="AE408" s="21"/>
      <c r="AF408" s="21"/>
      <c r="AG408" s="21"/>
      <c r="AH408" s="21"/>
    </row>
    <row r="409" spans="1:34" x14ac:dyDescent="0.2">
      <c r="A409" s="21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  <c r="AA409" s="21"/>
      <c r="AB409" s="21"/>
      <c r="AC409" s="21"/>
      <c r="AD409" s="21"/>
      <c r="AE409" s="21"/>
      <c r="AF409" s="21"/>
      <c r="AG409" s="21"/>
      <c r="AH409" s="21"/>
    </row>
    <row r="410" spans="1:34" x14ac:dyDescent="0.2">
      <c r="A410" s="21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  <c r="AA410" s="21"/>
      <c r="AB410" s="21"/>
      <c r="AC410" s="21"/>
      <c r="AD410" s="21"/>
      <c r="AE410" s="21"/>
      <c r="AF410" s="21"/>
      <c r="AG410" s="21"/>
      <c r="AH410" s="21"/>
    </row>
    <row r="411" spans="1:34" x14ac:dyDescent="0.2">
      <c r="A411" s="21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  <c r="AA411" s="21"/>
      <c r="AB411" s="21"/>
      <c r="AC411" s="21"/>
      <c r="AD411" s="21"/>
      <c r="AE411" s="21"/>
      <c r="AF411" s="21"/>
      <c r="AG411" s="21"/>
      <c r="AH411" s="21"/>
    </row>
    <row r="412" spans="1:34" x14ac:dyDescent="0.2">
      <c r="A412" s="21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  <c r="AA412" s="21"/>
      <c r="AB412" s="21"/>
      <c r="AC412" s="21"/>
      <c r="AD412" s="21"/>
      <c r="AE412" s="21"/>
      <c r="AF412" s="21"/>
      <c r="AG412" s="21"/>
      <c r="AH412" s="21"/>
    </row>
    <row r="413" spans="1:34" x14ac:dyDescent="0.2">
      <c r="A413" s="21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  <c r="AA413" s="21"/>
      <c r="AB413" s="21"/>
      <c r="AC413" s="21"/>
      <c r="AD413" s="21"/>
      <c r="AE413" s="21"/>
      <c r="AF413" s="21"/>
      <c r="AG413" s="21"/>
      <c r="AH413" s="21"/>
    </row>
    <row r="414" spans="1:34" x14ac:dyDescent="0.2">
      <c r="A414" s="21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  <c r="AA414" s="21"/>
      <c r="AB414" s="21"/>
      <c r="AC414" s="21"/>
      <c r="AD414" s="21"/>
      <c r="AE414" s="21"/>
      <c r="AF414" s="21"/>
      <c r="AG414" s="21"/>
      <c r="AH414" s="21"/>
    </row>
    <row r="415" spans="1:34" x14ac:dyDescent="0.2">
      <c r="A415" s="21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  <c r="AA415" s="21"/>
      <c r="AB415" s="21"/>
      <c r="AC415" s="21"/>
      <c r="AD415" s="21"/>
      <c r="AE415" s="21"/>
      <c r="AF415" s="21"/>
      <c r="AG415" s="21"/>
      <c r="AH415" s="21"/>
    </row>
    <row r="416" spans="1:34" x14ac:dyDescent="0.2">
      <c r="A416" s="21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  <c r="AA416" s="21"/>
      <c r="AB416" s="21"/>
      <c r="AC416" s="21"/>
      <c r="AD416" s="21"/>
      <c r="AE416" s="21"/>
      <c r="AF416" s="21"/>
      <c r="AG416" s="21"/>
      <c r="AH416" s="21"/>
    </row>
    <row r="417" spans="1:34" x14ac:dyDescent="0.2">
      <c r="A417" s="21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  <c r="AA417" s="21"/>
      <c r="AB417" s="21"/>
      <c r="AC417" s="21"/>
      <c r="AD417" s="21"/>
      <c r="AE417" s="21"/>
      <c r="AF417" s="21"/>
      <c r="AG417" s="21"/>
      <c r="AH417" s="21"/>
    </row>
    <row r="418" spans="1:34" x14ac:dyDescent="0.2">
      <c r="A418" s="21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  <c r="AA418" s="21"/>
      <c r="AB418" s="21"/>
      <c r="AC418" s="21"/>
      <c r="AD418" s="21"/>
      <c r="AE418" s="21"/>
      <c r="AF418" s="21"/>
      <c r="AG418" s="21"/>
      <c r="AH418" s="21"/>
    </row>
    <row r="419" spans="1:34" x14ac:dyDescent="0.2">
      <c r="A419" s="21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  <c r="AA419" s="21"/>
      <c r="AB419" s="21"/>
      <c r="AC419" s="21"/>
      <c r="AD419" s="21"/>
      <c r="AE419" s="21"/>
      <c r="AF419" s="21"/>
      <c r="AG419" s="21"/>
      <c r="AH419" s="21"/>
    </row>
    <row r="420" spans="1:34" x14ac:dyDescent="0.2">
      <c r="A420" s="21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  <c r="AA420" s="21"/>
      <c r="AB420" s="21"/>
      <c r="AC420" s="21"/>
      <c r="AD420" s="21"/>
      <c r="AE420" s="21"/>
      <c r="AF420" s="21"/>
      <c r="AG420" s="21"/>
      <c r="AH420" s="21"/>
    </row>
    <row r="421" spans="1:34" x14ac:dyDescent="0.2">
      <c r="A421" s="21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  <c r="AA421" s="21"/>
      <c r="AB421" s="21"/>
      <c r="AC421" s="21"/>
      <c r="AD421" s="21"/>
      <c r="AE421" s="21"/>
      <c r="AF421" s="21"/>
      <c r="AG421" s="21"/>
      <c r="AH421" s="21"/>
    </row>
    <row r="422" spans="1:34" x14ac:dyDescent="0.2">
      <c r="A422" s="21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  <c r="AA422" s="21"/>
      <c r="AB422" s="21"/>
      <c r="AC422" s="21"/>
      <c r="AD422" s="21"/>
      <c r="AE422" s="21"/>
      <c r="AF422" s="21"/>
      <c r="AG422" s="21"/>
      <c r="AH422" s="21"/>
    </row>
    <row r="423" spans="1:34" x14ac:dyDescent="0.2">
      <c r="A423" s="21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  <c r="AA423" s="21"/>
      <c r="AB423" s="21"/>
      <c r="AC423" s="21"/>
      <c r="AD423" s="21"/>
      <c r="AE423" s="21"/>
      <c r="AF423" s="21"/>
      <c r="AG423" s="21"/>
      <c r="AH423" s="21"/>
    </row>
    <row r="424" spans="1:34" x14ac:dyDescent="0.2">
      <c r="A424" s="21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  <c r="AA424" s="21"/>
      <c r="AB424" s="21"/>
      <c r="AC424" s="21"/>
      <c r="AD424" s="21"/>
      <c r="AE424" s="21"/>
      <c r="AF424" s="21"/>
      <c r="AG424" s="21"/>
      <c r="AH424" s="21"/>
    </row>
    <row r="425" spans="1:34" x14ac:dyDescent="0.2">
      <c r="A425" s="21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  <c r="AA425" s="21"/>
      <c r="AB425" s="21"/>
      <c r="AC425" s="21"/>
      <c r="AD425" s="21"/>
      <c r="AE425" s="21"/>
      <c r="AF425" s="21"/>
      <c r="AG425" s="21"/>
      <c r="AH425" s="21"/>
    </row>
    <row r="426" spans="1:34" x14ac:dyDescent="0.2">
      <c r="A426" s="21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  <c r="AA426" s="21"/>
      <c r="AB426" s="21"/>
      <c r="AC426" s="21"/>
      <c r="AD426" s="21"/>
      <c r="AE426" s="21"/>
      <c r="AF426" s="21"/>
      <c r="AG426" s="21"/>
      <c r="AH426" s="21"/>
    </row>
    <row r="427" spans="1:34" x14ac:dyDescent="0.2">
      <c r="A427" s="21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  <c r="AA427" s="21"/>
      <c r="AB427" s="21"/>
      <c r="AC427" s="21"/>
      <c r="AD427" s="21"/>
      <c r="AE427" s="21"/>
      <c r="AF427" s="21"/>
      <c r="AG427" s="21"/>
      <c r="AH427" s="21"/>
    </row>
    <row r="428" spans="1:34" x14ac:dyDescent="0.2">
      <c r="A428" s="21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  <c r="AA428" s="21"/>
      <c r="AB428" s="21"/>
      <c r="AC428" s="21"/>
      <c r="AD428" s="21"/>
      <c r="AE428" s="21"/>
      <c r="AF428" s="21"/>
      <c r="AG428" s="21"/>
      <c r="AH428" s="21"/>
    </row>
    <row r="429" spans="1:34" x14ac:dyDescent="0.2">
      <c r="A429" s="21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  <c r="AA429" s="21"/>
      <c r="AB429" s="21"/>
      <c r="AC429" s="21"/>
      <c r="AD429" s="21"/>
      <c r="AE429" s="21"/>
      <c r="AF429" s="21"/>
      <c r="AG429" s="21"/>
      <c r="AH429" s="21"/>
    </row>
    <row r="430" spans="1:34" x14ac:dyDescent="0.2">
      <c r="A430" s="21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  <c r="AA430" s="21"/>
      <c r="AB430" s="21"/>
      <c r="AC430" s="21"/>
      <c r="AD430" s="21"/>
      <c r="AE430" s="21"/>
      <c r="AF430" s="21"/>
      <c r="AG430" s="21"/>
      <c r="AH430" s="21"/>
    </row>
    <row r="431" spans="1:34" x14ac:dyDescent="0.2">
      <c r="A431" s="21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  <c r="AA431" s="21"/>
      <c r="AB431" s="21"/>
      <c r="AC431" s="21"/>
      <c r="AD431" s="21"/>
      <c r="AE431" s="21"/>
      <c r="AF431" s="21"/>
      <c r="AG431" s="21"/>
      <c r="AH431" s="21"/>
    </row>
    <row r="432" spans="1:34" x14ac:dyDescent="0.2">
      <c r="A432" s="21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  <c r="AA432" s="21"/>
      <c r="AB432" s="21"/>
      <c r="AC432" s="21"/>
      <c r="AD432" s="21"/>
      <c r="AE432" s="21"/>
      <c r="AF432" s="21"/>
      <c r="AG432" s="21"/>
      <c r="AH432" s="21"/>
    </row>
    <row r="433" spans="1:34" x14ac:dyDescent="0.2">
      <c r="A433" s="21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  <c r="AA433" s="21"/>
      <c r="AB433" s="21"/>
      <c r="AC433" s="21"/>
      <c r="AD433" s="21"/>
      <c r="AE433" s="21"/>
      <c r="AF433" s="21"/>
      <c r="AG433" s="21"/>
      <c r="AH433" s="21"/>
    </row>
    <row r="434" spans="1:34" x14ac:dyDescent="0.2">
      <c r="A434" s="21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  <c r="AA434" s="21"/>
      <c r="AB434" s="21"/>
      <c r="AC434" s="21"/>
      <c r="AD434" s="21"/>
      <c r="AE434" s="21"/>
      <c r="AF434" s="21"/>
      <c r="AG434" s="21"/>
      <c r="AH434" s="21"/>
    </row>
    <row r="435" spans="1:34" x14ac:dyDescent="0.2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  <c r="AA435" s="21"/>
      <c r="AB435" s="21"/>
      <c r="AC435" s="21"/>
      <c r="AD435" s="21"/>
      <c r="AE435" s="21"/>
      <c r="AF435" s="21"/>
      <c r="AG435" s="21"/>
      <c r="AH435" s="21"/>
    </row>
    <row r="436" spans="1:34" x14ac:dyDescent="0.2">
      <c r="A436" s="21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  <c r="AA436" s="21"/>
      <c r="AB436" s="21"/>
      <c r="AC436" s="21"/>
      <c r="AD436" s="21"/>
      <c r="AE436" s="21"/>
      <c r="AF436" s="21"/>
      <c r="AG436" s="21"/>
      <c r="AH436" s="21"/>
    </row>
    <row r="437" spans="1:34" x14ac:dyDescent="0.2">
      <c r="A437" s="21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  <c r="AA437" s="21"/>
      <c r="AB437" s="21"/>
      <c r="AC437" s="21"/>
      <c r="AD437" s="21"/>
      <c r="AE437" s="21"/>
      <c r="AF437" s="21"/>
      <c r="AG437" s="21"/>
      <c r="AH437" s="21"/>
    </row>
    <row r="438" spans="1:34" x14ac:dyDescent="0.2">
      <c r="A438" s="21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  <c r="AA438" s="21"/>
      <c r="AB438" s="21"/>
      <c r="AC438" s="21"/>
      <c r="AD438" s="21"/>
      <c r="AE438" s="21"/>
      <c r="AF438" s="21"/>
      <c r="AG438" s="21"/>
      <c r="AH438" s="21"/>
    </row>
    <row r="439" spans="1:34" x14ac:dyDescent="0.2">
      <c r="A439" s="21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  <c r="AA439" s="21"/>
      <c r="AB439" s="21"/>
      <c r="AC439" s="21"/>
      <c r="AD439" s="21"/>
      <c r="AE439" s="21"/>
      <c r="AF439" s="21"/>
      <c r="AG439" s="21"/>
      <c r="AH439" s="21"/>
    </row>
    <row r="440" spans="1:34" x14ac:dyDescent="0.2">
      <c r="A440" s="21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  <c r="AA440" s="21"/>
      <c r="AB440" s="21"/>
      <c r="AC440" s="21"/>
      <c r="AD440" s="21"/>
      <c r="AE440" s="21"/>
      <c r="AF440" s="21"/>
      <c r="AG440" s="21"/>
      <c r="AH440" s="21"/>
    </row>
    <row r="441" spans="1:34" x14ac:dyDescent="0.2">
      <c r="A441" s="21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  <c r="AA441" s="21"/>
      <c r="AB441" s="21"/>
      <c r="AC441" s="21"/>
      <c r="AD441" s="21"/>
      <c r="AE441" s="21"/>
      <c r="AF441" s="21"/>
      <c r="AG441" s="21"/>
      <c r="AH441" s="21"/>
    </row>
    <row r="442" spans="1:34" x14ac:dyDescent="0.2">
      <c r="A442" s="21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  <c r="AA442" s="21"/>
      <c r="AB442" s="21"/>
      <c r="AC442" s="21"/>
      <c r="AD442" s="21"/>
      <c r="AE442" s="21"/>
      <c r="AF442" s="21"/>
      <c r="AG442" s="21"/>
      <c r="AH442" s="21"/>
    </row>
    <row r="443" spans="1:34" x14ac:dyDescent="0.2">
      <c r="A443" s="21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  <c r="AA443" s="21"/>
      <c r="AB443" s="21"/>
      <c r="AC443" s="21"/>
      <c r="AD443" s="21"/>
      <c r="AE443" s="21"/>
      <c r="AF443" s="21"/>
      <c r="AG443" s="21"/>
      <c r="AH443" s="21"/>
    </row>
    <row r="444" spans="1:34" x14ac:dyDescent="0.2">
      <c r="A444" s="21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  <c r="AA444" s="21"/>
      <c r="AB444" s="21"/>
      <c r="AC444" s="21"/>
      <c r="AD444" s="21"/>
      <c r="AE444" s="21"/>
      <c r="AF444" s="21"/>
      <c r="AG444" s="21"/>
      <c r="AH444" s="21"/>
    </row>
    <row r="445" spans="1:34" x14ac:dyDescent="0.2">
      <c r="A445" s="21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  <c r="AA445" s="21"/>
      <c r="AB445" s="21"/>
      <c r="AC445" s="21"/>
      <c r="AD445" s="21"/>
      <c r="AE445" s="21"/>
      <c r="AF445" s="21"/>
      <c r="AG445" s="21"/>
      <c r="AH445" s="21"/>
    </row>
    <row r="446" spans="1:34" x14ac:dyDescent="0.2">
      <c r="A446" s="21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  <c r="AA446" s="21"/>
      <c r="AB446" s="21"/>
      <c r="AC446" s="21"/>
      <c r="AD446" s="21"/>
      <c r="AE446" s="21"/>
      <c r="AF446" s="21"/>
      <c r="AG446" s="21"/>
      <c r="AH446" s="21"/>
    </row>
    <row r="447" spans="1:34" x14ac:dyDescent="0.2">
      <c r="A447" s="21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  <c r="AA447" s="21"/>
      <c r="AB447" s="21"/>
      <c r="AC447" s="21"/>
      <c r="AD447" s="21"/>
      <c r="AE447" s="21"/>
      <c r="AF447" s="21"/>
      <c r="AG447" s="21"/>
      <c r="AH447" s="21"/>
    </row>
    <row r="448" spans="1:34" x14ac:dyDescent="0.2">
      <c r="A448" s="21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  <c r="AA448" s="21"/>
      <c r="AB448" s="21"/>
      <c r="AC448" s="21"/>
      <c r="AD448" s="21"/>
      <c r="AE448" s="21"/>
      <c r="AF448" s="21"/>
      <c r="AG448" s="21"/>
      <c r="AH448" s="21"/>
    </row>
    <row r="449" spans="1:34" x14ac:dyDescent="0.2">
      <c r="A449" s="21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  <c r="AA449" s="21"/>
      <c r="AB449" s="21"/>
      <c r="AC449" s="21"/>
      <c r="AD449" s="21"/>
      <c r="AE449" s="21"/>
      <c r="AF449" s="21"/>
      <c r="AG449" s="21"/>
      <c r="AH449" s="21"/>
    </row>
    <row r="450" spans="1:34" x14ac:dyDescent="0.2">
      <c r="A450" s="21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  <c r="AA450" s="21"/>
      <c r="AB450" s="21"/>
      <c r="AC450" s="21"/>
      <c r="AD450" s="21"/>
      <c r="AE450" s="21"/>
      <c r="AF450" s="21"/>
      <c r="AG450" s="21"/>
      <c r="AH450" s="21"/>
    </row>
    <row r="451" spans="1:34" x14ac:dyDescent="0.2">
      <c r="A451" s="21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  <c r="AA451" s="21"/>
      <c r="AB451" s="21"/>
      <c r="AC451" s="21"/>
      <c r="AD451" s="21"/>
      <c r="AE451" s="21"/>
      <c r="AF451" s="21"/>
      <c r="AG451" s="21"/>
      <c r="AH451" s="21"/>
    </row>
    <row r="452" spans="1:34" x14ac:dyDescent="0.2">
      <c r="A452" s="21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  <c r="AA452" s="21"/>
      <c r="AB452" s="21"/>
      <c r="AC452" s="21"/>
      <c r="AD452" s="21"/>
      <c r="AE452" s="21"/>
      <c r="AF452" s="21"/>
      <c r="AG452" s="21"/>
      <c r="AH452" s="21"/>
    </row>
    <row r="453" spans="1:34" x14ac:dyDescent="0.2">
      <c r="A453" s="21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  <c r="AA453" s="21"/>
      <c r="AB453" s="21"/>
      <c r="AC453" s="21"/>
      <c r="AD453" s="21"/>
      <c r="AE453" s="21"/>
      <c r="AF453" s="21"/>
      <c r="AG453" s="21"/>
      <c r="AH453" s="21"/>
    </row>
    <row r="454" spans="1:34" x14ac:dyDescent="0.2">
      <c r="A454" s="21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  <c r="AA454" s="21"/>
      <c r="AB454" s="21"/>
      <c r="AC454" s="21"/>
      <c r="AD454" s="21"/>
      <c r="AE454" s="21"/>
      <c r="AF454" s="21"/>
      <c r="AG454" s="21"/>
      <c r="AH454" s="21"/>
    </row>
    <row r="455" spans="1:34" x14ac:dyDescent="0.2">
      <c r="A455" s="21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  <c r="AA455" s="21"/>
      <c r="AB455" s="21"/>
      <c r="AC455" s="21"/>
      <c r="AD455" s="21"/>
      <c r="AE455" s="21"/>
      <c r="AF455" s="21"/>
      <c r="AG455" s="21"/>
      <c r="AH455" s="21"/>
    </row>
    <row r="456" spans="1:34" x14ac:dyDescent="0.2">
      <c r="A456" s="21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  <c r="AA456" s="21"/>
      <c r="AB456" s="21"/>
      <c r="AC456" s="21"/>
      <c r="AD456" s="21"/>
      <c r="AE456" s="21"/>
      <c r="AF456" s="21"/>
      <c r="AG456" s="21"/>
      <c r="AH456" s="21"/>
    </row>
    <row r="457" spans="1:34" x14ac:dyDescent="0.2">
      <c r="A457" s="21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  <c r="AA457" s="21"/>
      <c r="AB457" s="21"/>
      <c r="AC457" s="21"/>
      <c r="AD457" s="21"/>
      <c r="AE457" s="21"/>
      <c r="AF457" s="21"/>
      <c r="AG457" s="21"/>
      <c r="AH457" s="21"/>
    </row>
    <row r="458" spans="1:34" x14ac:dyDescent="0.2">
      <c r="A458" s="21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  <c r="AA458" s="21"/>
      <c r="AB458" s="21"/>
      <c r="AC458" s="21"/>
      <c r="AD458" s="21"/>
      <c r="AE458" s="21"/>
      <c r="AF458" s="21"/>
      <c r="AG458" s="21"/>
      <c r="AH458" s="21"/>
    </row>
    <row r="459" spans="1:34" x14ac:dyDescent="0.2">
      <c r="A459" s="21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  <c r="AA459" s="21"/>
      <c r="AB459" s="21"/>
      <c r="AC459" s="21"/>
      <c r="AD459" s="21"/>
      <c r="AE459" s="21"/>
      <c r="AF459" s="21"/>
      <c r="AG459" s="21"/>
      <c r="AH459" s="21"/>
    </row>
    <row r="460" spans="1:34" x14ac:dyDescent="0.2">
      <c r="A460" s="21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  <c r="AA460" s="21"/>
      <c r="AB460" s="21"/>
      <c r="AC460" s="21"/>
      <c r="AD460" s="21"/>
      <c r="AE460" s="21"/>
      <c r="AF460" s="21"/>
      <c r="AG460" s="21"/>
      <c r="AH460" s="21"/>
    </row>
    <row r="461" spans="1:34" x14ac:dyDescent="0.2">
      <c r="A461" s="21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  <c r="AA461" s="21"/>
      <c r="AB461" s="21"/>
      <c r="AC461" s="21"/>
      <c r="AD461" s="21"/>
      <c r="AE461" s="21"/>
      <c r="AF461" s="21"/>
      <c r="AG461" s="21"/>
      <c r="AH461" s="21"/>
    </row>
    <row r="462" spans="1:34" x14ac:dyDescent="0.2">
      <c r="A462" s="21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  <c r="AA462" s="21"/>
      <c r="AB462" s="21"/>
      <c r="AC462" s="21"/>
      <c r="AD462" s="21"/>
      <c r="AE462" s="21"/>
      <c r="AF462" s="21"/>
      <c r="AG462" s="21"/>
      <c r="AH462" s="21"/>
    </row>
    <row r="463" spans="1:34" x14ac:dyDescent="0.2">
      <c r="A463" s="21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  <c r="AA463" s="21"/>
      <c r="AB463" s="21"/>
      <c r="AC463" s="21"/>
      <c r="AD463" s="21"/>
      <c r="AE463" s="21"/>
      <c r="AF463" s="21"/>
      <c r="AG463" s="21"/>
      <c r="AH463" s="21"/>
    </row>
    <row r="464" spans="1:34" x14ac:dyDescent="0.2">
      <c r="A464" s="21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  <c r="AA464" s="21"/>
      <c r="AB464" s="21"/>
      <c r="AC464" s="21"/>
      <c r="AD464" s="21"/>
      <c r="AE464" s="21"/>
      <c r="AF464" s="21"/>
      <c r="AG464" s="21"/>
      <c r="AH464" s="21"/>
    </row>
    <row r="465" spans="1:34" x14ac:dyDescent="0.2">
      <c r="A465" s="21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  <c r="AA465" s="21"/>
      <c r="AB465" s="21"/>
      <c r="AC465" s="21"/>
      <c r="AD465" s="21"/>
      <c r="AE465" s="21"/>
      <c r="AF465" s="21"/>
      <c r="AG465" s="21"/>
      <c r="AH465" s="21"/>
    </row>
    <row r="466" spans="1:34" x14ac:dyDescent="0.2">
      <c r="A466" s="21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  <c r="AA466" s="21"/>
      <c r="AB466" s="21"/>
      <c r="AC466" s="21"/>
      <c r="AD466" s="21"/>
      <c r="AE466" s="21"/>
      <c r="AF466" s="21"/>
      <c r="AG466" s="21"/>
      <c r="AH466" s="21"/>
    </row>
    <row r="467" spans="1:34" x14ac:dyDescent="0.2">
      <c r="A467" s="21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  <c r="AA467" s="21"/>
      <c r="AB467" s="21"/>
      <c r="AC467" s="21"/>
      <c r="AD467" s="21"/>
      <c r="AE467" s="21"/>
      <c r="AF467" s="21"/>
      <c r="AG467" s="21"/>
      <c r="AH467" s="21"/>
    </row>
    <row r="468" spans="1:34" x14ac:dyDescent="0.2">
      <c r="A468" s="21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  <c r="AA468" s="21"/>
      <c r="AB468" s="21"/>
      <c r="AC468" s="21"/>
      <c r="AD468" s="21"/>
      <c r="AE468" s="21"/>
      <c r="AF468" s="21"/>
      <c r="AG468" s="21"/>
      <c r="AH468" s="21"/>
    </row>
    <row r="469" spans="1:34" x14ac:dyDescent="0.2">
      <c r="A469" s="21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  <c r="AA469" s="21"/>
      <c r="AB469" s="21"/>
      <c r="AC469" s="21"/>
      <c r="AD469" s="21"/>
      <c r="AE469" s="21"/>
      <c r="AF469" s="21"/>
      <c r="AG469" s="21"/>
      <c r="AH469" s="21"/>
    </row>
    <row r="470" spans="1:34" x14ac:dyDescent="0.2">
      <c r="A470" s="21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  <c r="AA470" s="21"/>
      <c r="AB470" s="21"/>
      <c r="AC470" s="21"/>
      <c r="AD470" s="21"/>
      <c r="AE470" s="21"/>
      <c r="AF470" s="21"/>
      <c r="AG470" s="21"/>
      <c r="AH470" s="21"/>
    </row>
    <row r="471" spans="1:34" x14ac:dyDescent="0.2">
      <c r="A471" s="21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  <c r="AA471" s="21"/>
      <c r="AB471" s="21"/>
      <c r="AC471" s="21"/>
      <c r="AD471" s="21"/>
      <c r="AE471" s="21"/>
      <c r="AF471" s="21"/>
      <c r="AG471" s="21"/>
      <c r="AH471" s="21"/>
    </row>
    <row r="472" spans="1:34" x14ac:dyDescent="0.2">
      <c r="A472" s="21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  <c r="AA472" s="21"/>
      <c r="AB472" s="21"/>
      <c r="AC472" s="21"/>
      <c r="AD472" s="21"/>
      <c r="AE472" s="21"/>
      <c r="AF472" s="21"/>
      <c r="AG472" s="21"/>
      <c r="AH472" s="21"/>
    </row>
    <row r="473" spans="1:34" x14ac:dyDescent="0.2">
      <c r="A473" s="21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  <c r="AA473" s="21"/>
      <c r="AB473" s="21"/>
      <c r="AC473" s="21"/>
      <c r="AD473" s="21"/>
      <c r="AE473" s="21"/>
      <c r="AF473" s="21"/>
      <c r="AG473" s="21"/>
      <c r="AH473" s="21"/>
    </row>
    <row r="474" spans="1:34" x14ac:dyDescent="0.2">
      <c r="A474" s="21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  <c r="AA474" s="21"/>
      <c r="AB474" s="21"/>
      <c r="AC474" s="21"/>
      <c r="AD474" s="21"/>
      <c r="AE474" s="21"/>
      <c r="AF474" s="21"/>
      <c r="AG474" s="21"/>
      <c r="AH474" s="21"/>
    </row>
    <row r="475" spans="1:34" x14ac:dyDescent="0.2">
      <c r="A475" s="21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  <c r="AA475" s="21"/>
      <c r="AB475" s="21"/>
      <c r="AC475" s="21"/>
      <c r="AD475" s="21"/>
      <c r="AE475" s="21"/>
      <c r="AF475" s="21"/>
      <c r="AG475" s="21"/>
      <c r="AH475" s="21"/>
    </row>
    <row r="476" spans="1:34" x14ac:dyDescent="0.2">
      <c r="A476" s="21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  <c r="AA476" s="21"/>
      <c r="AB476" s="21"/>
      <c r="AC476" s="21"/>
      <c r="AD476" s="21"/>
      <c r="AE476" s="21"/>
      <c r="AF476" s="21"/>
      <c r="AG476" s="21"/>
      <c r="AH476" s="21"/>
    </row>
    <row r="477" spans="1:34" x14ac:dyDescent="0.2">
      <c r="A477" s="21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  <c r="AA477" s="21"/>
      <c r="AB477" s="21"/>
      <c r="AC477" s="21"/>
      <c r="AD477" s="21"/>
      <c r="AE477" s="21"/>
      <c r="AF477" s="21"/>
      <c r="AG477" s="21"/>
      <c r="AH477" s="21"/>
    </row>
    <row r="478" spans="1:34" x14ac:dyDescent="0.2">
      <c r="A478" s="21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  <c r="AA478" s="21"/>
      <c r="AB478" s="21"/>
      <c r="AC478" s="21"/>
      <c r="AD478" s="21"/>
      <c r="AE478" s="21"/>
      <c r="AF478" s="21"/>
      <c r="AG478" s="21"/>
      <c r="AH478" s="21"/>
    </row>
    <row r="479" spans="1:34" x14ac:dyDescent="0.2">
      <c r="A479" s="21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  <c r="AA479" s="21"/>
      <c r="AB479" s="21"/>
      <c r="AC479" s="21"/>
      <c r="AD479" s="21"/>
      <c r="AE479" s="21"/>
      <c r="AF479" s="21"/>
      <c r="AG479" s="21"/>
      <c r="AH479" s="21"/>
    </row>
    <row r="480" spans="1:34" x14ac:dyDescent="0.2">
      <c r="A480" s="21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  <c r="AA480" s="21"/>
      <c r="AB480" s="21"/>
      <c r="AC480" s="21"/>
      <c r="AD480" s="21"/>
      <c r="AE480" s="21"/>
      <c r="AF480" s="21"/>
      <c r="AG480" s="21"/>
      <c r="AH480" s="21"/>
    </row>
    <row r="481" spans="1:34" x14ac:dyDescent="0.2">
      <c r="A481" s="21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  <c r="AA481" s="21"/>
      <c r="AB481" s="21"/>
      <c r="AC481" s="21"/>
      <c r="AD481" s="21"/>
      <c r="AE481" s="21"/>
      <c r="AF481" s="21"/>
      <c r="AG481" s="21"/>
      <c r="AH481" s="21"/>
    </row>
    <row r="482" spans="1:34" x14ac:dyDescent="0.2">
      <c r="A482" s="21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  <c r="AA482" s="21"/>
      <c r="AB482" s="21"/>
      <c r="AC482" s="21"/>
      <c r="AD482" s="21"/>
      <c r="AE482" s="21"/>
      <c r="AF482" s="21"/>
      <c r="AG482" s="21"/>
      <c r="AH482" s="21"/>
    </row>
    <row r="483" spans="1:34" x14ac:dyDescent="0.2">
      <c r="A483" s="21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  <c r="AA483" s="21"/>
      <c r="AB483" s="21"/>
      <c r="AC483" s="21"/>
      <c r="AD483" s="21"/>
      <c r="AE483" s="21"/>
      <c r="AF483" s="21"/>
      <c r="AG483" s="21"/>
      <c r="AH483" s="21"/>
    </row>
    <row r="484" spans="1:34" x14ac:dyDescent="0.2">
      <c r="A484" s="21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  <c r="AA484" s="21"/>
      <c r="AB484" s="21"/>
      <c r="AC484" s="21"/>
      <c r="AD484" s="21"/>
      <c r="AE484" s="21"/>
      <c r="AF484" s="21"/>
      <c r="AG484" s="21"/>
      <c r="AH484" s="21"/>
    </row>
    <row r="485" spans="1:34" x14ac:dyDescent="0.2">
      <c r="A485" s="21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  <c r="AA485" s="21"/>
      <c r="AB485" s="21"/>
      <c r="AC485" s="21"/>
      <c r="AD485" s="21"/>
      <c r="AE485" s="21"/>
      <c r="AF485" s="21"/>
      <c r="AG485" s="21"/>
      <c r="AH485" s="21"/>
    </row>
    <row r="486" spans="1:34" x14ac:dyDescent="0.2">
      <c r="A486" s="21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  <c r="AA486" s="21"/>
      <c r="AB486" s="21"/>
      <c r="AC486" s="21"/>
      <c r="AD486" s="21"/>
      <c r="AE486" s="21"/>
      <c r="AF486" s="21"/>
      <c r="AG486" s="21"/>
      <c r="AH486" s="21"/>
    </row>
    <row r="487" spans="1:34" x14ac:dyDescent="0.2">
      <c r="A487" s="21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  <c r="AA487" s="21"/>
      <c r="AB487" s="21"/>
      <c r="AC487" s="21"/>
      <c r="AD487" s="21"/>
      <c r="AE487" s="21"/>
      <c r="AF487" s="21"/>
      <c r="AG487" s="21"/>
      <c r="AH487" s="21"/>
    </row>
    <row r="488" spans="1:34" x14ac:dyDescent="0.2">
      <c r="A488" s="21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  <c r="AA488" s="21"/>
      <c r="AB488" s="21"/>
      <c r="AC488" s="21"/>
      <c r="AD488" s="21"/>
      <c r="AE488" s="21"/>
      <c r="AF488" s="21"/>
      <c r="AG488" s="21"/>
      <c r="AH488" s="21"/>
    </row>
    <row r="489" spans="1:34" x14ac:dyDescent="0.2">
      <c r="A489" s="21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  <c r="AA489" s="21"/>
      <c r="AB489" s="21"/>
      <c r="AC489" s="21"/>
      <c r="AD489" s="21"/>
      <c r="AE489" s="21"/>
      <c r="AF489" s="21"/>
      <c r="AG489" s="21"/>
      <c r="AH489" s="21"/>
    </row>
    <row r="490" spans="1:34" x14ac:dyDescent="0.2">
      <c r="A490" s="21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  <c r="AA490" s="21"/>
      <c r="AB490" s="21"/>
      <c r="AC490" s="21"/>
      <c r="AD490" s="21"/>
      <c r="AE490" s="21"/>
      <c r="AF490" s="21"/>
      <c r="AG490" s="21"/>
      <c r="AH490" s="21"/>
    </row>
    <row r="491" spans="1:34" x14ac:dyDescent="0.2">
      <c r="A491" s="21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  <c r="AA491" s="21"/>
      <c r="AB491" s="21"/>
      <c r="AC491" s="21"/>
      <c r="AD491" s="21"/>
      <c r="AE491" s="21"/>
      <c r="AF491" s="21"/>
      <c r="AG491" s="21"/>
      <c r="AH491" s="21"/>
    </row>
    <row r="492" spans="1:34" x14ac:dyDescent="0.2">
      <c r="A492" s="21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  <c r="AA492" s="21"/>
      <c r="AB492" s="21"/>
      <c r="AC492" s="21"/>
      <c r="AD492" s="21"/>
      <c r="AE492" s="21"/>
      <c r="AF492" s="21"/>
      <c r="AG492" s="21"/>
      <c r="AH492" s="21"/>
    </row>
    <row r="493" spans="1:34" x14ac:dyDescent="0.2">
      <c r="A493" s="21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  <c r="AA493" s="21"/>
      <c r="AB493" s="21"/>
      <c r="AC493" s="21"/>
      <c r="AD493" s="21"/>
      <c r="AE493" s="21"/>
      <c r="AF493" s="21"/>
      <c r="AG493" s="21"/>
      <c r="AH493" s="21"/>
    </row>
    <row r="494" spans="1:34" x14ac:dyDescent="0.2">
      <c r="A494" s="21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  <c r="AA494" s="21"/>
      <c r="AB494" s="21"/>
      <c r="AC494" s="21"/>
      <c r="AD494" s="21"/>
      <c r="AE494" s="21"/>
      <c r="AF494" s="21"/>
      <c r="AG494" s="21"/>
      <c r="AH494" s="21"/>
    </row>
    <row r="495" spans="1:34" x14ac:dyDescent="0.2">
      <c r="A495" s="21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  <c r="AA495" s="21"/>
      <c r="AB495" s="21"/>
      <c r="AC495" s="21"/>
      <c r="AD495" s="21"/>
      <c r="AE495" s="21"/>
      <c r="AF495" s="21"/>
      <c r="AG495" s="21"/>
      <c r="AH495" s="21"/>
    </row>
    <row r="496" spans="1:34" x14ac:dyDescent="0.2">
      <c r="A496" s="21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  <c r="AA496" s="21"/>
      <c r="AB496" s="21"/>
      <c r="AC496" s="21"/>
      <c r="AD496" s="21"/>
      <c r="AE496" s="21"/>
      <c r="AF496" s="21"/>
      <c r="AG496" s="21"/>
      <c r="AH496" s="21"/>
    </row>
    <row r="497" spans="1:34" x14ac:dyDescent="0.2">
      <c r="A497" s="21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  <c r="AA497" s="21"/>
      <c r="AB497" s="21"/>
      <c r="AC497" s="21"/>
      <c r="AD497" s="21"/>
      <c r="AE497" s="21"/>
      <c r="AF497" s="21"/>
      <c r="AG497" s="21"/>
      <c r="AH497" s="21"/>
    </row>
    <row r="498" spans="1:34" x14ac:dyDescent="0.2">
      <c r="A498" s="21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  <c r="AA498" s="21"/>
      <c r="AB498" s="21"/>
      <c r="AC498" s="21"/>
      <c r="AD498" s="21"/>
      <c r="AE498" s="21"/>
      <c r="AF498" s="21"/>
      <c r="AG498" s="21"/>
      <c r="AH498" s="21"/>
    </row>
    <row r="499" spans="1:34" x14ac:dyDescent="0.2">
      <c r="A499" s="21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  <c r="AA499" s="21"/>
      <c r="AB499" s="21"/>
      <c r="AC499" s="21"/>
      <c r="AD499" s="21"/>
      <c r="AE499" s="21"/>
      <c r="AF499" s="21"/>
      <c r="AG499" s="21"/>
      <c r="AH499" s="21"/>
    </row>
    <row r="500" spans="1:34" x14ac:dyDescent="0.2">
      <c r="A500" s="21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  <c r="AA500" s="21"/>
      <c r="AB500" s="21"/>
      <c r="AC500" s="21"/>
      <c r="AD500" s="21"/>
      <c r="AE500" s="21"/>
      <c r="AF500" s="21"/>
      <c r="AG500" s="21"/>
      <c r="AH500" s="21"/>
    </row>
    <row r="501" spans="1:34" x14ac:dyDescent="0.2">
      <c r="A501" s="21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  <c r="AA501" s="21"/>
      <c r="AB501" s="21"/>
      <c r="AC501" s="21"/>
      <c r="AD501" s="21"/>
      <c r="AE501" s="21"/>
      <c r="AF501" s="21"/>
      <c r="AG501" s="21"/>
      <c r="AH501" s="21"/>
    </row>
    <row r="502" spans="1:34" x14ac:dyDescent="0.2">
      <c r="A502" s="21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  <c r="AA502" s="21"/>
      <c r="AB502" s="21"/>
      <c r="AC502" s="21"/>
      <c r="AD502" s="21"/>
      <c r="AE502" s="21"/>
      <c r="AF502" s="21"/>
      <c r="AG502" s="21"/>
      <c r="AH502" s="21"/>
    </row>
    <row r="503" spans="1:34" x14ac:dyDescent="0.2">
      <c r="A503" s="21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  <c r="AA503" s="21"/>
      <c r="AB503" s="21"/>
      <c r="AC503" s="21"/>
      <c r="AD503" s="21"/>
      <c r="AE503" s="21"/>
      <c r="AF503" s="21"/>
      <c r="AG503" s="21"/>
      <c r="AH503" s="21"/>
    </row>
    <row r="504" spans="1:34" x14ac:dyDescent="0.2">
      <c r="A504" s="21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  <c r="AA504" s="21"/>
      <c r="AB504" s="21"/>
      <c r="AC504" s="21"/>
      <c r="AD504" s="21"/>
      <c r="AE504" s="21"/>
      <c r="AF504" s="21"/>
      <c r="AG504" s="21"/>
      <c r="AH504" s="21"/>
    </row>
    <row r="505" spans="1:34" x14ac:dyDescent="0.2">
      <c r="A505" s="21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  <c r="AA505" s="21"/>
      <c r="AB505" s="21"/>
      <c r="AC505" s="21"/>
      <c r="AD505" s="21"/>
      <c r="AE505" s="21"/>
      <c r="AF505" s="21"/>
      <c r="AG505" s="21"/>
      <c r="AH505" s="21"/>
    </row>
    <row r="506" spans="1:34" x14ac:dyDescent="0.2">
      <c r="A506" s="21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  <c r="AA506" s="21"/>
      <c r="AB506" s="21"/>
      <c r="AC506" s="21"/>
      <c r="AD506" s="21"/>
      <c r="AE506" s="21"/>
      <c r="AF506" s="21"/>
      <c r="AG506" s="21"/>
      <c r="AH506" s="21"/>
    </row>
    <row r="507" spans="1:34" x14ac:dyDescent="0.2">
      <c r="A507" s="21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  <c r="AA507" s="21"/>
      <c r="AB507" s="21"/>
      <c r="AC507" s="21"/>
      <c r="AD507" s="21"/>
      <c r="AE507" s="21"/>
      <c r="AF507" s="21"/>
      <c r="AG507" s="21"/>
      <c r="AH507" s="21"/>
    </row>
    <row r="508" spans="1:34" x14ac:dyDescent="0.2">
      <c r="A508" s="21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  <c r="AA508" s="21"/>
      <c r="AB508" s="21"/>
      <c r="AC508" s="21"/>
      <c r="AD508" s="21"/>
      <c r="AE508" s="21"/>
      <c r="AF508" s="21"/>
      <c r="AG508" s="21"/>
      <c r="AH508" s="21"/>
    </row>
    <row r="509" spans="1:34" x14ac:dyDescent="0.2">
      <c r="A509" s="21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  <c r="AA509" s="21"/>
      <c r="AB509" s="21"/>
      <c r="AC509" s="21"/>
      <c r="AD509" s="21"/>
      <c r="AE509" s="21"/>
      <c r="AF509" s="21"/>
      <c r="AG509" s="21"/>
      <c r="AH509" s="21"/>
    </row>
    <row r="510" spans="1:34" x14ac:dyDescent="0.2">
      <c r="A510" s="21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  <c r="AA510" s="21"/>
      <c r="AB510" s="21"/>
      <c r="AC510" s="21"/>
      <c r="AD510" s="21"/>
      <c r="AE510" s="21"/>
      <c r="AF510" s="21"/>
      <c r="AG510" s="21"/>
      <c r="AH510" s="21"/>
    </row>
    <row r="511" spans="1:34" x14ac:dyDescent="0.2">
      <c r="A511" s="21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  <c r="AA511" s="21"/>
      <c r="AB511" s="21"/>
      <c r="AC511" s="21"/>
      <c r="AD511" s="21"/>
      <c r="AE511" s="21"/>
      <c r="AF511" s="21"/>
      <c r="AG511" s="21"/>
      <c r="AH511" s="21"/>
    </row>
    <row r="512" spans="1:34" x14ac:dyDescent="0.2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  <c r="AA512" s="21"/>
      <c r="AB512" s="21"/>
      <c r="AC512" s="21"/>
      <c r="AD512" s="21"/>
      <c r="AE512" s="21"/>
      <c r="AF512" s="21"/>
      <c r="AG512" s="21"/>
      <c r="AH512" s="21"/>
    </row>
    <row r="513" spans="1:34" x14ac:dyDescent="0.2">
      <c r="A513" s="21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  <c r="AA513" s="21"/>
      <c r="AB513" s="21"/>
      <c r="AC513" s="21"/>
      <c r="AD513" s="21"/>
      <c r="AE513" s="21"/>
      <c r="AF513" s="21"/>
      <c r="AG513" s="21"/>
      <c r="AH513" s="21"/>
    </row>
    <row r="514" spans="1:34" x14ac:dyDescent="0.2">
      <c r="A514" s="21"/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  <c r="AA514" s="21"/>
      <c r="AB514" s="21"/>
      <c r="AC514" s="21"/>
      <c r="AD514" s="21"/>
      <c r="AE514" s="21"/>
      <c r="AF514" s="21"/>
      <c r="AG514" s="21"/>
      <c r="AH514" s="21"/>
    </row>
    <row r="515" spans="1:34" x14ac:dyDescent="0.2">
      <c r="A515" s="21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  <c r="AA515" s="21"/>
      <c r="AB515" s="21"/>
      <c r="AC515" s="21"/>
      <c r="AD515" s="21"/>
      <c r="AE515" s="21"/>
      <c r="AF515" s="21"/>
      <c r="AG515" s="21"/>
      <c r="AH515" s="21"/>
    </row>
    <row r="516" spans="1:34" x14ac:dyDescent="0.2">
      <c r="A516" s="21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  <c r="AA516" s="21"/>
      <c r="AB516" s="21"/>
      <c r="AC516" s="21"/>
      <c r="AD516" s="21"/>
      <c r="AE516" s="21"/>
      <c r="AF516" s="21"/>
      <c r="AG516" s="21"/>
      <c r="AH516" s="21"/>
    </row>
    <row r="517" spans="1:34" x14ac:dyDescent="0.2">
      <c r="A517" s="21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  <c r="AA517" s="21"/>
      <c r="AB517" s="21"/>
      <c r="AC517" s="21"/>
      <c r="AD517" s="21"/>
      <c r="AE517" s="21"/>
      <c r="AF517" s="21"/>
      <c r="AG517" s="21"/>
      <c r="AH517" s="21"/>
    </row>
    <row r="518" spans="1:34" x14ac:dyDescent="0.2">
      <c r="A518" s="21"/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  <c r="AA518" s="21"/>
      <c r="AB518" s="21"/>
      <c r="AC518" s="21"/>
      <c r="AD518" s="21"/>
      <c r="AE518" s="21"/>
      <c r="AF518" s="21"/>
      <c r="AG518" s="21"/>
      <c r="AH518" s="21"/>
    </row>
    <row r="519" spans="1:34" x14ac:dyDescent="0.2">
      <c r="A519" s="21"/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  <c r="AA519" s="21"/>
      <c r="AB519" s="21"/>
      <c r="AC519" s="21"/>
      <c r="AD519" s="21"/>
      <c r="AE519" s="21"/>
      <c r="AF519" s="21"/>
      <c r="AG519" s="21"/>
      <c r="AH519" s="21"/>
    </row>
    <row r="520" spans="1:34" x14ac:dyDescent="0.2">
      <c r="A520" s="21"/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  <c r="AA520" s="21"/>
      <c r="AB520" s="21"/>
      <c r="AC520" s="21"/>
      <c r="AD520" s="21"/>
      <c r="AE520" s="21"/>
      <c r="AF520" s="21"/>
      <c r="AG520" s="21"/>
      <c r="AH520" s="21"/>
    </row>
    <row r="521" spans="1:34" x14ac:dyDescent="0.2">
      <c r="A521" s="21"/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  <c r="AA521" s="21"/>
      <c r="AB521" s="21"/>
      <c r="AC521" s="21"/>
      <c r="AD521" s="21"/>
      <c r="AE521" s="21"/>
      <c r="AF521" s="21"/>
      <c r="AG521" s="21"/>
      <c r="AH521" s="21"/>
    </row>
    <row r="522" spans="1:34" x14ac:dyDescent="0.2">
      <c r="A522" s="21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  <c r="AA522" s="21"/>
      <c r="AB522" s="21"/>
      <c r="AC522" s="21"/>
      <c r="AD522" s="21"/>
      <c r="AE522" s="21"/>
      <c r="AF522" s="21"/>
      <c r="AG522" s="21"/>
      <c r="AH522" s="21"/>
    </row>
    <row r="523" spans="1:34" x14ac:dyDescent="0.2">
      <c r="A523" s="21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  <c r="AA523" s="21"/>
      <c r="AB523" s="21"/>
      <c r="AC523" s="21"/>
      <c r="AD523" s="21"/>
      <c r="AE523" s="21"/>
      <c r="AF523" s="21"/>
      <c r="AG523" s="21"/>
      <c r="AH523" s="21"/>
    </row>
    <row r="524" spans="1:34" x14ac:dyDescent="0.2">
      <c r="A524" s="21"/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  <c r="AA524" s="21"/>
      <c r="AB524" s="21"/>
      <c r="AC524" s="21"/>
      <c r="AD524" s="21"/>
      <c r="AE524" s="21"/>
      <c r="AF524" s="21"/>
      <c r="AG524" s="21"/>
      <c r="AH524" s="21"/>
    </row>
    <row r="525" spans="1:34" x14ac:dyDescent="0.2">
      <c r="A525" s="21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  <c r="AA525" s="21"/>
      <c r="AB525" s="21"/>
      <c r="AC525" s="21"/>
      <c r="AD525" s="21"/>
      <c r="AE525" s="21"/>
      <c r="AF525" s="21"/>
      <c r="AG525" s="21"/>
      <c r="AH525" s="21"/>
    </row>
    <row r="526" spans="1:34" x14ac:dyDescent="0.2">
      <c r="A526" s="21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  <c r="AA526" s="21"/>
      <c r="AB526" s="21"/>
      <c r="AC526" s="21"/>
      <c r="AD526" s="21"/>
      <c r="AE526" s="21"/>
      <c r="AF526" s="21"/>
      <c r="AG526" s="21"/>
      <c r="AH526" s="21"/>
    </row>
    <row r="527" spans="1:34" x14ac:dyDescent="0.2">
      <c r="A527" s="21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  <c r="AA527" s="21"/>
      <c r="AB527" s="21"/>
      <c r="AC527" s="21"/>
      <c r="AD527" s="21"/>
      <c r="AE527" s="21"/>
      <c r="AF527" s="21"/>
      <c r="AG527" s="21"/>
      <c r="AH527" s="21"/>
    </row>
    <row r="528" spans="1:34" x14ac:dyDescent="0.2">
      <c r="A528" s="21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  <c r="AA528" s="21"/>
      <c r="AB528" s="21"/>
      <c r="AC528" s="21"/>
      <c r="AD528" s="21"/>
      <c r="AE528" s="21"/>
      <c r="AF528" s="21"/>
      <c r="AG528" s="21"/>
      <c r="AH528" s="21"/>
    </row>
    <row r="529" spans="1:34" x14ac:dyDescent="0.2">
      <c r="A529" s="21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  <c r="AA529" s="21"/>
      <c r="AB529" s="21"/>
      <c r="AC529" s="21"/>
      <c r="AD529" s="21"/>
      <c r="AE529" s="21"/>
      <c r="AF529" s="21"/>
      <c r="AG529" s="21"/>
      <c r="AH529" s="21"/>
    </row>
    <row r="530" spans="1:34" x14ac:dyDescent="0.2">
      <c r="A530" s="21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  <c r="AA530" s="21"/>
      <c r="AB530" s="21"/>
      <c r="AC530" s="21"/>
      <c r="AD530" s="21"/>
      <c r="AE530" s="21"/>
      <c r="AF530" s="21"/>
      <c r="AG530" s="21"/>
      <c r="AH530" s="21"/>
    </row>
    <row r="531" spans="1:34" x14ac:dyDescent="0.2">
      <c r="A531" s="21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  <c r="AA531" s="21"/>
      <c r="AB531" s="21"/>
      <c r="AC531" s="21"/>
      <c r="AD531" s="21"/>
      <c r="AE531" s="21"/>
      <c r="AF531" s="21"/>
      <c r="AG531" s="21"/>
      <c r="AH531" s="21"/>
    </row>
    <row r="532" spans="1:34" x14ac:dyDescent="0.2">
      <c r="A532" s="21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  <c r="AA532" s="21"/>
      <c r="AB532" s="21"/>
      <c r="AC532" s="21"/>
      <c r="AD532" s="21"/>
      <c r="AE532" s="21"/>
      <c r="AF532" s="21"/>
      <c r="AG532" s="21"/>
      <c r="AH532" s="21"/>
    </row>
    <row r="533" spans="1:34" x14ac:dyDescent="0.2">
      <c r="A533" s="21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  <c r="AA533" s="21"/>
      <c r="AB533" s="21"/>
      <c r="AC533" s="21"/>
      <c r="AD533" s="21"/>
      <c r="AE533" s="21"/>
      <c r="AF533" s="21"/>
      <c r="AG533" s="21"/>
      <c r="AH533" s="21"/>
    </row>
    <row r="534" spans="1:34" x14ac:dyDescent="0.2">
      <c r="A534" s="21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  <c r="AA534" s="21"/>
      <c r="AB534" s="21"/>
      <c r="AC534" s="21"/>
      <c r="AD534" s="21"/>
      <c r="AE534" s="21"/>
      <c r="AF534" s="21"/>
      <c r="AG534" s="21"/>
      <c r="AH534" s="21"/>
    </row>
    <row r="535" spans="1:34" x14ac:dyDescent="0.2">
      <c r="A535" s="21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  <c r="AA535" s="21"/>
      <c r="AB535" s="21"/>
      <c r="AC535" s="21"/>
      <c r="AD535" s="21"/>
      <c r="AE535" s="21"/>
      <c r="AF535" s="21"/>
      <c r="AG535" s="21"/>
      <c r="AH535" s="21"/>
    </row>
    <row r="536" spans="1:34" x14ac:dyDescent="0.2">
      <c r="A536" s="21"/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  <c r="AA536" s="21"/>
      <c r="AB536" s="21"/>
      <c r="AC536" s="21"/>
      <c r="AD536" s="21"/>
      <c r="AE536" s="21"/>
      <c r="AF536" s="21"/>
      <c r="AG536" s="21"/>
      <c r="AH536" s="21"/>
    </row>
    <row r="537" spans="1:34" x14ac:dyDescent="0.2">
      <c r="A537" s="21"/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  <c r="AA537" s="21"/>
      <c r="AB537" s="21"/>
      <c r="AC537" s="21"/>
      <c r="AD537" s="21"/>
      <c r="AE537" s="21"/>
      <c r="AF537" s="21"/>
      <c r="AG537" s="21"/>
      <c r="AH537" s="21"/>
    </row>
    <row r="538" spans="1:34" x14ac:dyDescent="0.2">
      <c r="A538" s="21"/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  <c r="AA538" s="21"/>
      <c r="AB538" s="21"/>
      <c r="AC538" s="21"/>
      <c r="AD538" s="21"/>
      <c r="AE538" s="21"/>
      <c r="AF538" s="21"/>
      <c r="AG538" s="21"/>
      <c r="AH538" s="21"/>
    </row>
    <row r="539" spans="1:34" x14ac:dyDescent="0.2">
      <c r="A539" s="21"/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  <c r="AA539" s="21"/>
      <c r="AB539" s="21"/>
      <c r="AC539" s="21"/>
      <c r="AD539" s="21"/>
      <c r="AE539" s="21"/>
      <c r="AF539" s="21"/>
      <c r="AG539" s="21"/>
      <c r="AH539" s="21"/>
    </row>
    <row r="540" spans="1:34" x14ac:dyDescent="0.2">
      <c r="A540" s="21"/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  <c r="AA540" s="21"/>
      <c r="AB540" s="21"/>
      <c r="AC540" s="21"/>
      <c r="AD540" s="21"/>
      <c r="AE540" s="21"/>
      <c r="AF540" s="21"/>
      <c r="AG540" s="21"/>
      <c r="AH540" s="21"/>
    </row>
    <row r="541" spans="1:34" x14ac:dyDescent="0.2">
      <c r="A541" s="21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  <c r="AA541" s="21"/>
      <c r="AB541" s="21"/>
      <c r="AC541" s="21"/>
      <c r="AD541" s="21"/>
      <c r="AE541" s="21"/>
      <c r="AF541" s="21"/>
      <c r="AG541" s="21"/>
      <c r="AH541" s="21"/>
    </row>
    <row r="542" spans="1:34" x14ac:dyDescent="0.2">
      <c r="A542" s="21"/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  <c r="AA542" s="21"/>
      <c r="AB542" s="21"/>
      <c r="AC542" s="21"/>
      <c r="AD542" s="21"/>
      <c r="AE542" s="21"/>
      <c r="AF542" s="21"/>
      <c r="AG542" s="21"/>
      <c r="AH542" s="21"/>
    </row>
    <row r="543" spans="1:34" x14ac:dyDescent="0.2">
      <c r="A543" s="21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  <c r="AA543" s="21"/>
      <c r="AB543" s="21"/>
      <c r="AC543" s="21"/>
      <c r="AD543" s="21"/>
      <c r="AE543" s="21"/>
      <c r="AF543" s="21"/>
      <c r="AG543" s="21"/>
      <c r="AH543" s="21"/>
    </row>
    <row r="544" spans="1:34" x14ac:dyDescent="0.2">
      <c r="A544" s="21"/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  <c r="AA544" s="21"/>
      <c r="AB544" s="21"/>
      <c r="AC544" s="21"/>
      <c r="AD544" s="21"/>
      <c r="AE544" s="21"/>
      <c r="AF544" s="21"/>
      <c r="AG544" s="21"/>
      <c r="AH544" s="21"/>
    </row>
    <row r="545" spans="1:34" x14ac:dyDescent="0.2">
      <c r="A545" s="21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  <c r="AA545" s="21"/>
      <c r="AB545" s="21"/>
      <c r="AC545" s="21"/>
      <c r="AD545" s="21"/>
      <c r="AE545" s="21"/>
      <c r="AF545" s="21"/>
      <c r="AG545" s="21"/>
      <c r="AH545" s="21"/>
    </row>
    <row r="546" spans="1:34" x14ac:dyDescent="0.2">
      <c r="A546" s="21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  <c r="AA546" s="21"/>
      <c r="AB546" s="21"/>
      <c r="AC546" s="21"/>
      <c r="AD546" s="21"/>
      <c r="AE546" s="21"/>
      <c r="AF546" s="21"/>
      <c r="AG546" s="21"/>
      <c r="AH546" s="21"/>
    </row>
    <row r="547" spans="1:34" x14ac:dyDescent="0.2">
      <c r="A547" s="21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  <c r="AA547" s="21"/>
      <c r="AB547" s="21"/>
      <c r="AC547" s="21"/>
      <c r="AD547" s="21"/>
      <c r="AE547" s="21"/>
      <c r="AF547" s="21"/>
      <c r="AG547" s="21"/>
      <c r="AH547" s="21"/>
    </row>
    <row r="548" spans="1:34" x14ac:dyDescent="0.2">
      <c r="A548" s="21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  <c r="AA548" s="21"/>
      <c r="AB548" s="21"/>
      <c r="AC548" s="21"/>
      <c r="AD548" s="21"/>
      <c r="AE548" s="21"/>
      <c r="AF548" s="21"/>
      <c r="AG548" s="21"/>
      <c r="AH548" s="21"/>
    </row>
    <row r="549" spans="1:34" x14ac:dyDescent="0.2">
      <c r="A549" s="21"/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  <c r="AA549" s="21"/>
      <c r="AB549" s="21"/>
      <c r="AC549" s="21"/>
      <c r="AD549" s="21"/>
      <c r="AE549" s="21"/>
      <c r="AF549" s="21"/>
      <c r="AG549" s="21"/>
      <c r="AH549" s="21"/>
    </row>
    <row r="550" spans="1:34" x14ac:dyDescent="0.2">
      <c r="A550" s="21"/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  <c r="AA550" s="21"/>
      <c r="AB550" s="21"/>
      <c r="AC550" s="21"/>
      <c r="AD550" s="21"/>
      <c r="AE550" s="21"/>
      <c r="AF550" s="21"/>
      <c r="AG550" s="21"/>
      <c r="AH550" s="21"/>
    </row>
    <row r="551" spans="1:34" x14ac:dyDescent="0.2">
      <c r="A551" s="21"/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  <c r="AA551" s="21"/>
      <c r="AB551" s="21"/>
      <c r="AC551" s="21"/>
      <c r="AD551" s="21"/>
      <c r="AE551" s="21"/>
      <c r="AF551" s="21"/>
      <c r="AG551" s="21"/>
      <c r="AH551" s="21"/>
    </row>
    <row r="552" spans="1:34" x14ac:dyDescent="0.2">
      <c r="A552" s="21"/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  <c r="AA552" s="21"/>
      <c r="AB552" s="21"/>
      <c r="AC552" s="21"/>
      <c r="AD552" s="21"/>
      <c r="AE552" s="21"/>
      <c r="AF552" s="21"/>
      <c r="AG552" s="21"/>
      <c r="AH552" s="21"/>
    </row>
    <row r="553" spans="1:34" x14ac:dyDescent="0.2">
      <c r="A553" s="21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  <c r="AA553" s="21"/>
      <c r="AB553" s="21"/>
      <c r="AC553" s="21"/>
      <c r="AD553" s="21"/>
      <c r="AE553" s="21"/>
      <c r="AF553" s="21"/>
      <c r="AG553" s="21"/>
      <c r="AH553" s="21"/>
    </row>
    <row r="554" spans="1:34" x14ac:dyDescent="0.2">
      <c r="A554" s="21"/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  <c r="AA554" s="21"/>
      <c r="AB554" s="21"/>
      <c r="AC554" s="21"/>
      <c r="AD554" s="21"/>
      <c r="AE554" s="21"/>
      <c r="AF554" s="21"/>
      <c r="AG554" s="21"/>
      <c r="AH554" s="21"/>
    </row>
    <row r="555" spans="1:34" x14ac:dyDescent="0.2">
      <c r="A555" s="21"/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  <c r="AA555" s="21"/>
      <c r="AB555" s="21"/>
      <c r="AC555" s="21"/>
      <c r="AD555" s="21"/>
      <c r="AE555" s="21"/>
      <c r="AF555" s="21"/>
      <c r="AG555" s="21"/>
      <c r="AH555" s="21"/>
    </row>
    <row r="556" spans="1:34" x14ac:dyDescent="0.2">
      <c r="A556" s="21"/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  <c r="AA556" s="21"/>
      <c r="AB556" s="21"/>
      <c r="AC556" s="21"/>
      <c r="AD556" s="21"/>
      <c r="AE556" s="21"/>
      <c r="AF556" s="21"/>
      <c r="AG556" s="21"/>
      <c r="AH556" s="21"/>
    </row>
    <row r="557" spans="1:34" x14ac:dyDescent="0.2">
      <c r="A557" s="21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  <c r="AA557" s="21"/>
      <c r="AB557" s="21"/>
      <c r="AC557" s="21"/>
      <c r="AD557" s="21"/>
      <c r="AE557" s="21"/>
      <c r="AF557" s="21"/>
      <c r="AG557" s="21"/>
      <c r="AH557" s="21"/>
    </row>
    <row r="558" spans="1:34" x14ac:dyDescent="0.2">
      <c r="A558" s="21"/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  <c r="AA558" s="21"/>
      <c r="AB558" s="21"/>
      <c r="AC558" s="21"/>
      <c r="AD558" s="21"/>
      <c r="AE558" s="21"/>
      <c r="AF558" s="21"/>
      <c r="AG558" s="21"/>
      <c r="AH558" s="21"/>
    </row>
    <row r="559" spans="1:34" x14ac:dyDescent="0.2">
      <c r="A559" s="21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  <c r="AA559" s="21"/>
      <c r="AB559" s="21"/>
      <c r="AC559" s="21"/>
      <c r="AD559" s="21"/>
      <c r="AE559" s="21"/>
      <c r="AF559" s="21"/>
      <c r="AG559" s="21"/>
      <c r="AH559" s="21"/>
    </row>
    <row r="560" spans="1:34" x14ac:dyDescent="0.2">
      <c r="A560" s="21"/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  <c r="AA560" s="21"/>
      <c r="AB560" s="21"/>
      <c r="AC560" s="21"/>
      <c r="AD560" s="21"/>
      <c r="AE560" s="21"/>
      <c r="AF560" s="21"/>
      <c r="AG560" s="21"/>
      <c r="AH560" s="21"/>
    </row>
    <row r="561" spans="1:34" x14ac:dyDescent="0.2">
      <c r="A561" s="21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  <c r="AA561" s="21"/>
      <c r="AB561" s="21"/>
      <c r="AC561" s="21"/>
      <c r="AD561" s="21"/>
      <c r="AE561" s="21"/>
      <c r="AF561" s="21"/>
      <c r="AG561" s="21"/>
      <c r="AH561" s="21"/>
    </row>
    <row r="562" spans="1:34" x14ac:dyDescent="0.2">
      <c r="A562" s="21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  <c r="AA562" s="21"/>
      <c r="AB562" s="21"/>
      <c r="AC562" s="21"/>
      <c r="AD562" s="21"/>
      <c r="AE562" s="21"/>
      <c r="AF562" s="21"/>
      <c r="AG562" s="21"/>
      <c r="AH562" s="21"/>
    </row>
    <row r="563" spans="1:34" x14ac:dyDescent="0.2">
      <c r="A563" s="21"/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  <c r="AA563" s="21"/>
      <c r="AB563" s="21"/>
      <c r="AC563" s="21"/>
      <c r="AD563" s="21"/>
      <c r="AE563" s="21"/>
      <c r="AF563" s="21"/>
      <c r="AG563" s="21"/>
      <c r="AH563" s="21"/>
    </row>
    <row r="564" spans="1:34" x14ac:dyDescent="0.2">
      <c r="A564" s="21"/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  <c r="AA564" s="21"/>
      <c r="AB564" s="21"/>
      <c r="AC564" s="21"/>
      <c r="AD564" s="21"/>
      <c r="AE564" s="21"/>
      <c r="AF564" s="21"/>
      <c r="AG564" s="21"/>
      <c r="AH564" s="21"/>
    </row>
    <row r="565" spans="1:34" x14ac:dyDescent="0.2">
      <c r="A565" s="21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  <c r="AA565" s="21"/>
      <c r="AB565" s="21"/>
      <c r="AC565" s="21"/>
      <c r="AD565" s="21"/>
      <c r="AE565" s="21"/>
      <c r="AF565" s="21"/>
      <c r="AG565" s="21"/>
      <c r="AH565" s="21"/>
    </row>
    <row r="566" spans="1:34" x14ac:dyDescent="0.2">
      <c r="A566" s="21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  <c r="AA566" s="21"/>
      <c r="AB566" s="21"/>
      <c r="AC566" s="21"/>
      <c r="AD566" s="21"/>
      <c r="AE566" s="21"/>
      <c r="AF566" s="21"/>
      <c r="AG566" s="21"/>
      <c r="AH566" s="21"/>
    </row>
    <row r="567" spans="1:34" x14ac:dyDescent="0.2">
      <c r="A567" s="21"/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  <c r="AA567" s="21"/>
      <c r="AB567" s="21"/>
      <c r="AC567" s="21"/>
      <c r="AD567" s="21"/>
      <c r="AE567" s="21"/>
      <c r="AF567" s="21"/>
      <c r="AG567" s="21"/>
      <c r="AH567" s="21"/>
    </row>
    <row r="568" spans="1:34" x14ac:dyDescent="0.2">
      <c r="A568" s="21"/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  <c r="AA568" s="21"/>
      <c r="AB568" s="21"/>
      <c r="AC568" s="21"/>
      <c r="AD568" s="21"/>
      <c r="AE568" s="21"/>
      <c r="AF568" s="21"/>
      <c r="AG568" s="21"/>
      <c r="AH568" s="21"/>
    </row>
    <row r="569" spans="1:34" x14ac:dyDescent="0.2">
      <c r="A569" s="21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  <c r="AA569" s="21"/>
      <c r="AB569" s="21"/>
      <c r="AC569" s="21"/>
      <c r="AD569" s="21"/>
      <c r="AE569" s="21"/>
      <c r="AF569" s="21"/>
      <c r="AG569" s="21"/>
      <c r="AH569" s="21"/>
    </row>
    <row r="570" spans="1:34" x14ac:dyDescent="0.2">
      <c r="A570" s="21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  <c r="AA570" s="21"/>
      <c r="AB570" s="21"/>
      <c r="AC570" s="21"/>
      <c r="AD570" s="21"/>
      <c r="AE570" s="21"/>
      <c r="AF570" s="21"/>
      <c r="AG570" s="21"/>
      <c r="AH570" s="21"/>
    </row>
    <row r="571" spans="1:34" x14ac:dyDescent="0.2">
      <c r="A571" s="21"/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  <c r="AA571" s="21"/>
      <c r="AB571" s="21"/>
      <c r="AC571" s="21"/>
      <c r="AD571" s="21"/>
      <c r="AE571" s="21"/>
      <c r="AF571" s="21"/>
      <c r="AG571" s="21"/>
      <c r="AH571" s="21"/>
    </row>
    <row r="572" spans="1:34" x14ac:dyDescent="0.2">
      <c r="A572" s="21"/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  <c r="AA572" s="21"/>
      <c r="AB572" s="21"/>
      <c r="AC572" s="21"/>
      <c r="AD572" s="21"/>
      <c r="AE572" s="21"/>
      <c r="AF572" s="21"/>
      <c r="AG572" s="21"/>
      <c r="AH572" s="21"/>
    </row>
    <row r="573" spans="1:34" x14ac:dyDescent="0.2">
      <c r="A573" s="21"/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  <c r="AA573" s="21"/>
      <c r="AB573" s="21"/>
      <c r="AC573" s="21"/>
      <c r="AD573" s="21"/>
      <c r="AE573" s="21"/>
      <c r="AF573" s="21"/>
      <c r="AG573" s="21"/>
      <c r="AH573" s="21"/>
    </row>
    <row r="574" spans="1:34" x14ac:dyDescent="0.2">
      <c r="A574" s="21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  <c r="AA574" s="21"/>
      <c r="AB574" s="21"/>
      <c r="AC574" s="21"/>
      <c r="AD574" s="21"/>
      <c r="AE574" s="21"/>
      <c r="AF574" s="21"/>
      <c r="AG574" s="21"/>
      <c r="AH574" s="21"/>
    </row>
    <row r="575" spans="1:34" x14ac:dyDescent="0.2">
      <c r="A575" s="21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  <c r="AA575" s="21"/>
      <c r="AB575" s="21"/>
      <c r="AC575" s="21"/>
      <c r="AD575" s="21"/>
      <c r="AE575" s="21"/>
      <c r="AF575" s="21"/>
      <c r="AG575" s="21"/>
      <c r="AH575" s="21"/>
    </row>
    <row r="576" spans="1:34" x14ac:dyDescent="0.2">
      <c r="A576" s="21"/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  <c r="AA576" s="21"/>
      <c r="AB576" s="21"/>
      <c r="AC576" s="21"/>
      <c r="AD576" s="21"/>
      <c r="AE576" s="21"/>
      <c r="AF576" s="21"/>
      <c r="AG576" s="21"/>
      <c r="AH576" s="21"/>
    </row>
    <row r="577" spans="1:34" x14ac:dyDescent="0.2">
      <c r="A577" s="21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  <c r="AA577" s="21"/>
      <c r="AB577" s="21"/>
      <c r="AC577" s="21"/>
      <c r="AD577" s="21"/>
      <c r="AE577" s="21"/>
      <c r="AF577" s="21"/>
      <c r="AG577" s="21"/>
      <c r="AH577" s="21"/>
    </row>
    <row r="578" spans="1:34" x14ac:dyDescent="0.2">
      <c r="A578" s="21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  <c r="AA578" s="21"/>
      <c r="AB578" s="21"/>
      <c r="AC578" s="21"/>
      <c r="AD578" s="21"/>
      <c r="AE578" s="21"/>
      <c r="AF578" s="21"/>
      <c r="AG578" s="21"/>
      <c r="AH578" s="21"/>
    </row>
    <row r="579" spans="1:34" x14ac:dyDescent="0.2">
      <c r="A579" s="21"/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  <c r="AA579" s="21"/>
      <c r="AB579" s="21"/>
      <c r="AC579" s="21"/>
      <c r="AD579" s="21"/>
      <c r="AE579" s="21"/>
      <c r="AF579" s="21"/>
      <c r="AG579" s="21"/>
      <c r="AH579" s="21"/>
    </row>
    <row r="580" spans="1:34" x14ac:dyDescent="0.2">
      <c r="A580" s="21"/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  <c r="AA580" s="21"/>
      <c r="AB580" s="21"/>
      <c r="AC580" s="21"/>
      <c r="AD580" s="21"/>
      <c r="AE580" s="21"/>
      <c r="AF580" s="21"/>
      <c r="AG580" s="21"/>
      <c r="AH580" s="21"/>
    </row>
    <row r="581" spans="1:34" x14ac:dyDescent="0.2">
      <c r="A581" s="21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  <c r="AA581" s="21"/>
      <c r="AB581" s="21"/>
      <c r="AC581" s="21"/>
      <c r="AD581" s="21"/>
      <c r="AE581" s="21"/>
      <c r="AF581" s="21"/>
      <c r="AG581" s="21"/>
      <c r="AH581" s="21"/>
    </row>
    <row r="582" spans="1:34" x14ac:dyDescent="0.2">
      <c r="A582" s="21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  <c r="AA582" s="21"/>
      <c r="AB582" s="21"/>
      <c r="AC582" s="21"/>
      <c r="AD582" s="21"/>
      <c r="AE582" s="21"/>
      <c r="AF582" s="21"/>
      <c r="AG582" s="21"/>
      <c r="AH582" s="21"/>
    </row>
    <row r="583" spans="1:34" x14ac:dyDescent="0.2">
      <c r="A583" s="21"/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  <c r="AA583" s="21"/>
      <c r="AB583" s="21"/>
      <c r="AC583" s="21"/>
      <c r="AD583" s="21"/>
      <c r="AE583" s="21"/>
      <c r="AF583" s="21"/>
      <c r="AG583" s="21"/>
      <c r="AH583" s="21"/>
    </row>
    <row r="584" spans="1:34" x14ac:dyDescent="0.2">
      <c r="A584" s="21"/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  <c r="AA584" s="21"/>
      <c r="AB584" s="21"/>
      <c r="AC584" s="21"/>
      <c r="AD584" s="21"/>
      <c r="AE584" s="21"/>
      <c r="AF584" s="21"/>
      <c r="AG584" s="21"/>
      <c r="AH584" s="21"/>
    </row>
    <row r="585" spans="1:34" x14ac:dyDescent="0.2">
      <c r="A585" s="21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  <c r="AA585" s="21"/>
      <c r="AB585" s="21"/>
      <c r="AC585" s="21"/>
      <c r="AD585" s="21"/>
      <c r="AE585" s="21"/>
      <c r="AF585" s="21"/>
      <c r="AG585" s="21"/>
      <c r="AH585" s="21"/>
    </row>
    <row r="586" spans="1:34" x14ac:dyDescent="0.2">
      <c r="A586" s="21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  <c r="AA586" s="21"/>
      <c r="AB586" s="21"/>
      <c r="AC586" s="21"/>
      <c r="AD586" s="21"/>
      <c r="AE586" s="21"/>
      <c r="AF586" s="21"/>
      <c r="AG586" s="21"/>
      <c r="AH586" s="21"/>
    </row>
    <row r="587" spans="1:34" x14ac:dyDescent="0.2">
      <c r="A587" s="21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  <c r="AA587" s="21"/>
      <c r="AB587" s="21"/>
      <c r="AC587" s="21"/>
      <c r="AD587" s="21"/>
      <c r="AE587" s="21"/>
      <c r="AF587" s="21"/>
      <c r="AG587" s="21"/>
      <c r="AH587" s="21"/>
    </row>
    <row r="588" spans="1:34" x14ac:dyDescent="0.2">
      <c r="A588" s="21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  <c r="AA588" s="21"/>
      <c r="AB588" s="21"/>
      <c r="AC588" s="21"/>
      <c r="AD588" s="21"/>
      <c r="AE588" s="21"/>
      <c r="AF588" s="21"/>
      <c r="AG588" s="21"/>
      <c r="AH588" s="21"/>
    </row>
    <row r="589" spans="1:34" x14ac:dyDescent="0.2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  <c r="AA589" s="21"/>
      <c r="AB589" s="21"/>
      <c r="AC589" s="21"/>
      <c r="AD589" s="21"/>
      <c r="AE589" s="21"/>
      <c r="AF589" s="21"/>
      <c r="AG589" s="21"/>
      <c r="AH589" s="21"/>
    </row>
    <row r="590" spans="1:34" x14ac:dyDescent="0.2">
      <c r="A590" s="21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  <c r="AA590" s="21"/>
      <c r="AB590" s="21"/>
      <c r="AC590" s="21"/>
      <c r="AD590" s="21"/>
      <c r="AE590" s="21"/>
      <c r="AF590" s="21"/>
      <c r="AG590" s="21"/>
      <c r="AH590" s="21"/>
    </row>
    <row r="591" spans="1:34" x14ac:dyDescent="0.2">
      <c r="A591" s="21"/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  <c r="AA591" s="21"/>
      <c r="AB591" s="21"/>
      <c r="AC591" s="21"/>
      <c r="AD591" s="21"/>
      <c r="AE591" s="21"/>
      <c r="AF591" s="21"/>
      <c r="AG591" s="21"/>
      <c r="AH591" s="21"/>
    </row>
    <row r="592" spans="1:34" x14ac:dyDescent="0.2">
      <c r="A592" s="21"/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  <c r="AA592" s="21"/>
      <c r="AB592" s="21"/>
      <c r="AC592" s="21"/>
      <c r="AD592" s="21"/>
      <c r="AE592" s="21"/>
      <c r="AF592" s="21"/>
      <c r="AG592" s="21"/>
      <c r="AH592" s="21"/>
    </row>
    <row r="593" spans="1:34" x14ac:dyDescent="0.2">
      <c r="A593" s="21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  <c r="AA593" s="21"/>
      <c r="AB593" s="21"/>
      <c r="AC593" s="21"/>
      <c r="AD593" s="21"/>
      <c r="AE593" s="21"/>
      <c r="AF593" s="21"/>
      <c r="AG593" s="21"/>
      <c r="AH593" s="21"/>
    </row>
    <row r="594" spans="1:34" x14ac:dyDescent="0.2">
      <c r="A594" s="21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  <c r="AA594" s="21"/>
      <c r="AB594" s="21"/>
      <c r="AC594" s="21"/>
      <c r="AD594" s="21"/>
      <c r="AE594" s="21"/>
      <c r="AF594" s="21"/>
      <c r="AG594" s="21"/>
      <c r="AH594" s="21"/>
    </row>
    <row r="595" spans="1:34" x14ac:dyDescent="0.2">
      <c r="A595" s="21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  <c r="AA595" s="21"/>
      <c r="AB595" s="21"/>
      <c r="AC595" s="21"/>
      <c r="AD595" s="21"/>
      <c r="AE595" s="21"/>
      <c r="AF595" s="21"/>
      <c r="AG595" s="21"/>
      <c r="AH595" s="21"/>
    </row>
    <row r="596" spans="1:34" x14ac:dyDescent="0.2">
      <c r="A596" s="21"/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  <c r="AA596" s="21"/>
      <c r="AB596" s="21"/>
      <c r="AC596" s="21"/>
      <c r="AD596" s="21"/>
      <c r="AE596" s="21"/>
      <c r="AF596" s="21"/>
      <c r="AG596" s="21"/>
      <c r="AH596" s="21"/>
    </row>
    <row r="597" spans="1:34" x14ac:dyDescent="0.2">
      <c r="A597" s="21"/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  <c r="AA597" s="21"/>
      <c r="AB597" s="21"/>
      <c r="AC597" s="21"/>
      <c r="AD597" s="21"/>
      <c r="AE597" s="21"/>
      <c r="AF597" s="21"/>
      <c r="AG597" s="21"/>
      <c r="AH597" s="21"/>
    </row>
    <row r="598" spans="1:34" x14ac:dyDescent="0.2">
      <c r="A598" s="21"/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  <c r="AA598" s="21"/>
      <c r="AB598" s="21"/>
      <c r="AC598" s="21"/>
      <c r="AD598" s="21"/>
      <c r="AE598" s="21"/>
      <c r="AF598" s="21"/>
      <c r="AG598" s="21"/>
      <c r="AH598" s="21"/>
    </row>
    <row r="599" spans="1:34" x14ac:dyDescent="0.2">
      <c r="A599" s="21"/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  <c r="AA599" s="21"/>
      <c r="AB599" s="21"/>
      <c r="AC599" s="21"/>
      <c r="AD599" s="21"/>
      <c r="AE599" s="21"/>
      <c r="AF599" s="21"/>
      <c r="AG599" s="21"/>
      <c r="AH599" s="21"/>
    </row>
    <row r="600" spans="1:34" x14ac:dyDescent="0.2">
      <c r="A600" s="21"/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  <c r="AA600" s="21"/>
      <c r="AB600" s="21"/>
      <c r="AC600" s="21"/>
      <c r="AD600" s="21"/>
      <c r="AE600" s="21"/>
      <c r="AF600" s="21"/>
      <c r="AG600" s="21"/>
      <c r="AH600" s="21"/>
    </row>
    <row r="601" spans="1:34" x14ac:dyDescent="0.2">
      <c r="A601" s="21"/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  <c r="AA601" s="21"/>
      <c r="AB601" s="21"/>
      <c r="AC601" s="21"/>
      <c r="AD601" s="21"/>
      <c r="AE601" s="21"/>
      <c r="AF601" s="21"/>
      <c r="AG601" s="21"/>
      <c r="AH601" s="21"/>
    </row>
    <row r="602" spans="1:34" x14ac:dyDescent="0.2">
      <c r="A602" s="21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  <c r="AA602" s="21"/>
      <c r="AB602" s="21"/>
      <c r="AC602" s="21"/>
      <c r="AD602" s="21"/>
      <c r="AE602" s="21"/>
      <c r="AF602" s="21"/>
      <c r="AG602" s="21"/>
      <c r="AH602" s="21"/>
    </row>
    <row r="603" spans="1:34" x14ac:dyDescent="0.2">
      <c r="A603" s="21"/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  <c r="AA603" s="21"/>
      <c r="AB603" s="21"/>
      <c r="AC603" s="21"/>
      <c r="AD603" s="21"/>
      <c r="AE603" s="21"/>
      <c r="AF603" s="21"/>
      <c r="AG603" s="21"/>
      <c r="AH603" s="21"/>
    </row>
    <row r="604" spans="1:34" x14ac:dyDescent="0.2">
      <c r="A604" s="21"/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  <c r="AA604" s="21"/>
      <c r="AB604" s="21"/>
      <c r="AC604" s="21"/>
      <c r="AD604" s="21"/>
      <c r="AE604" s="21"/>
      <c r="AF604" s="21"/>
      <c r="AG604" s="21"/>
      <c r="AH604" s="21"/>
    </row>
    <row r="605" spans="1:34" x14ac:dyDescent="0.2">
      <c r="A605" s="21"/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  <c r="AA605" s="21"/>
      <c r="AB605" s="21"/>
      <c r="AC605" s="21"/>
      <c r="AD605" s="21"/>
      <c r="AE605" s="21"/>
      <c r="AF605" s="21"/>
      <c r="AG605" s="21"/>
      <c r="AH605" s="21"/>
    </row>
    <row r="606" spans="1:34" x14ac:dyDescent="0.2">
      <c r="A606" s="21"/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  <c r="AA606" s="21"/>
      <c r="AB606" s="21"/>
      <c r="AC606" s="21"/>
      <c r="AD606" s="21"/>
      <c r="AE606" s="21"/>
      <c r="AF606" s="21"/>
      <c r="AG606" s="21"/>
      <c r="AH606" s="21"/>
    </row>
    <row r="607" spans="1:34" x14ac:dyDescent="0.2">
      <c r="A607" s="21"/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  <c r="AA607" s="21"/>
      <c r="AB607" s="21"/>
      <c r="AC607" s="21"/>
      <c r="AD607" s="21"/>
      <c r="AE607" s="21"/>
      <c r="AF607" s="21"/>
      <c r="AG607" s="21"/>
      <c r="AH607" s="21"/>
    </row>
    <row r="608" spans="1:34" x14ac:dyDescent="0.2">
      <c r="A608" s="21"/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  <c r="AA608" s="21"/>
      <c r="AB608" s="21"/>
      <c r="AC608" s="21"/>
      <c r="AD608" s="21"/>
      <c r="AE608" s="21"/>
      <c r="AF608" s="21"/>
      <c r="AG608" s="21"/>
      <c r="AH608" s="21"/>
    </row>
    <row r="609" spans="1:34" x14ac:dyDescent="0.2">
      <c r="A609" s="21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  <c r="AA609" s="21"/>
      <c r="AB609" s="21"/>
      <c r="AC609" s="21"/>
      <c r="AD609" s="21"/>
      <c r="AE609" s="21"/>
      <c r="AF609" s="21"/>
      <c r="AG609" s="21"/>
      <c r="AH609" s="21"/>
    </row>
    <row r="610" spans="1:34" x14ac:dyDescent="0.2">
      <c r="A610" s="21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  <c r="AA610" s="21"/>
      <c r="AB610" s="21"/>
      <c r="AC610" s="21"/>
      <c r="AD610" s="21"/>
      <c r="AE610" s="21"/>
      <c r="AF610" s="21"/>
      <c r="AG610" s="21"/>
      <c r="AH610" s="21"/>
    </row>
    <row r="611" spans="1:34" x14ac:dyDescent="0.2">
      <c r="A611" s="21"/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  <c r="AA611" s="21"/>
      <c r="AB611" s="21"/>
      <c r="AC611" s="21"/>
      <c r="AD611" s="21"/>
      <c r="AE611" s="21"/>
      <c r="AF611" s="21"/>
      <c r="AG611" s="21"/>
      <c r="AH611" s="21"/>
    </row>
    <row r="612" spans="1:34" x14ac:dyDescent="0.2">
      <c r="A612" s="21"/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  <c r="AA612" s="21"/>
      <c r="AB612" s="21"/>
      <c r="AC612" s="21"/>
      <c r="AD612" s="21"/>
      <c r="AE612" s="21"/>
      <c r="AF612" s="21"/>
      <c r="AG612" s="21"/>
      <c r="AH612" s="21"/>
    </row>
    <row r="613" spans="1:34" x14ac:dyDescent="0.2">
      <c r="A613" s="21"/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  <c r="AA613" s="21"/>
      <c r="AB613" s="21"/>
      <c r="AC613" s="21"/>
      <c r="AD613" s="21"/>
      <c r="AE613" s="21"/>
      <c r="AF613" s="21"/>
      <c r="AG613" s="21"/>
      <c r="AH613" s="21"/>
    </row>
    <row r="614" spans="1:34" x14ac:dyDescent="0.2">
      <c r="A614" s="21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  <c r="AA614" s="21"/>
      <c r="AB614" s="21"/>
      <c r="AC614" s="21"/>
      <c r="AD614" s="21"/>
      <c r="AE614" s="21"/>
      <c r="AF614" s="21"/>
      <c r="AG614" s="21"/>
      <c r="AH614" s="21"/>
    </row>
    <row r="615" spans="1:34" x14ac:dyDescent="0.2">
      <c r="A615" s="21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  <c r="AA615" s="21"/>
      <c r="AB615" s="21"/>
      <c r="AC615" s="21"/>
      <c r="AD615" s="21"/>
      <c r="AE615" s="21"/>
      <c r="AF615" s="21"/>
      <c r="AG615" s="21"/>
      <c r="AH615" s="21"/>
    </row>
    <row r="616" spans="1:34" x14ac:dyDescent="0.2">
      <c r="A616" s="21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  <c r="AA616" s="21"/>
      <c r="AB616" s="21"/>
      <c r="AC616" s="21"/>
      <c r="AD616" s="21"/>
      <c r="AE616" s="21"/>
      <c r="AF616" s="21"/>
      <c r="AG616" s="21"/>
      <c r="AH616" s="21"/>
    </row>
    <row r="617" spans="1:34" x14ac:dyDescent="0.2">
      <c r="A617" s="21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  <c r="AA617" s="21"/>
      <c r="AB617" s="21"/>
      <c r="AC617" s="21"/>
      <c r="AD617" s="21"/>
      <c r="AE617" s="21"/>
      <c r="AF617" s="21"/>
      <c r="AG617" s="21"/>
      <c r="AH617" s="21"/>
    </row>
    <row r="618" spans="1:34" x14ac:dyDescent="0.2">
      <c r="A618" s="21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  <c r="AA618" s="21"/>
      <c r="AB618" s="21"/>
      <c r="AC618" s="21"/>
      <c r="AD618" s="21"/>
      <c r="AE618" s="21"/>
      <c r="AF618" s="21"/>
      <c r="AG618" s="21"/>
      <c r="AH618" s="21"/>
    </row>
    <row r="619" spans="1:34" x14ac:dyDescent="0.2">
      <c r="A619" s="21"/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  <c r="AA619" s="21"/>
      <c r="AB619" s="21"/>
      <c r="AC619" s="21"/>
      <c r="AD619" s="21"/>
      <c r="AE619" s="21"/>
      <c r="AF619" s="21"/>
      <c r="AG619" s="21"/>
      <c r="AH619" s="21"/>
    </row>
    <row r="620" spans="1:34" x14ac:dyDescent="0.2">
      <c r="A620" s="21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  <c r="AA620" s="21"/>
      <c r="AB620" s="21"/>
      <c r="AC620" s="21"/>
      <c r="AD620" s="21"/>
      <c r="AE620" s="21"/>
      <c r="AF620" s="21"/>
      <c r="AG620" s="21"/>
      <c r="AH620" s="21"/>
    </row>
    <row r="621" spans="1:34" x14ac:dyDescent="0.2">
      <c r="A621" s="21"/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  <c r="AA621" s="21"/>
      <c r="AB621" s="21"/>
      <c r="AC621" s="21"/>
      <c r="AD621" s="21"/>
      <c r="AE621" s="21"/>
      <c r="AF621" s="21"/>
      <c r="AG621" s="21"/>
      <c r="AH621" s="21"/>
    </row>
    <row r="622" spans="1:34" x14ac:dyDescent="0.2">
      <c r="A622" s="21"/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  <c r="AA622" s="21"/>
      <c r="AB622" s="21"/>
      <c r="AC622" s="21"/>
      <c r="AD622" s="21"/>
      <c r="AE622" s="21"/>
      <c r="AF622" s="21"/>
      <c r="AG622" s="21"/>
      <c r="AH622" s="21"/>
    </row>
    <row r="623" spans="1:34" x14ac:dyDescent="0.2">
      <c r="A623" s="21"/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  <c r="AA623" s="21"/>
      <c r="AB623" s="21"/>
      <c r="AC623" s="21"/>
      <c r="AD623" s="21"/>
      <c r="AE623" s="21"/>
      <c r="AF623" s="21"/>
      <c r="AG623" s="21"/>
      <c r="AH623" s="21"/>
    </row>
    <row r="624" spans="1:34" x14ac:dyDescent="0.2">
      <c r="A624" s="21"/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  <c r="AA624" s="21"/>
      <c r="AB624" s="21"/>
      <c r="AC624" s="21"/>
      <c r="AD624" s="21"/>
      <c r="AE624" s="21"/>
      <c r="AF624" s="21"/>
      <c r="AG624" s="21"/>
      <c r="AH624" s="21"/>
    </row>
    <row r="625" spans="1:34" x14ac:dyDescent="0.2">
      <c r="A625" s="21"/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  <c r="AA625" s="21"/>
      <c r="AB625" s="21"/>
      <c r="AC625" s="21"/>
      <c r="AD625" s="21"/>
      <c r="AE625" s="21"/>
      <c r="AF625" s="21"/>
      <c r="AG625" s="21"/>
      <c r="AH625" s="21"/>
    </row>
    <row r="626" spans="1:34" x14ac:dyDescent="0.2">
      <c r="A626" s="21"/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  <c r="AA626" s="21"/>
      <c r="AB626" s="21"/>
      <c r="AC626" s="21"/>
      <c r="AD626" s="21"/>
      <c r="AE626" s="21"/>
      <c r="AF626" s="21"/>
      <c r="AG626" s="21"/>
      <c r="AH626" s="21"/>
    </row>
    <row r="627" spans="1:34" x14ac:dyDescent="0.2">
      <c r="A627" s="21"/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  <c r="AA627" s="21"/>
      <c r="AB627" s="21"/>
      <c r="AC627" s="21"/>
      <c r="AD627" s="21"/>
      <c r="AE627" s="21"/>
      <c r="AF627" s="21"/>
      <c r="AG627" s="21"/>
      <c r="AH627" s="21"/>
    </row>
    <row r="628" spans="1:34" x14ac:dyDescent="0.2">
      <c r="A628" s="21"/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  <c r="AA628" s="21"/>
      <c r="AB628" s="21"/>
      <c r="AC628" s="21"/>
      <c r="AD628" s="21"/>
      <c r="AE628" s="21"/>
      <c r="AF628" s="21"/>
      <c r="AG628" s="21"/>
      <c r="AH628" s="21"/>
    </row>
    <row r="629" spans="1:34" x14ac:dyDescent="0.2">
      <c r="A629" s="21"/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  <c r="AA629" s="21"/>
      <c r="AB629" s="21"/>
      <c r="AC629" s="21"/>
      <c r="AD629" s="21"/>
      <c r="AE629" s="21"/>
      <c r="AF629" s="21"/>
      <c r="AG629" s="21"/>
      <c r="AH629" s="21"/>
    </row>
    <row r="630" spans="1:34" x14ac:dyDescent="0.2">
      <c r="A630" s="21"/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  <c r="AA630" s="21"/>
      <c r="AB630" s="21"/>
      <c r="AC630" s="21"/>
      <c r="AD630" s="21"/>
      <c r="AE630" s="21"/>
      <c r="AF630" s="21"/>
      <c r="AG630" s="21"/>
      <c r="AH630" s="21"/>
    </row>
    <row r="631" spans="1:34" x14ac:dyDescent="0.2">
      <c r="A631" s="21"/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  <c r="AA631" s="21"/>
      <c r="AB631" s="21"/>
      <c r="AC631" s="21"/>
      <c r="AD631" s="21"/>
      <c r="AE631" s="21"/>
      <c r="AF631" s="21"/>
      <c r="AG631" s="21"/>
      <c r="AH631" s="21"/>
    </row>
    <row r="632" spans="1:34" x14ac:dyDescent="0.2">
      <c r="A632" s="21"/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  <c r="AA632" s="21"/>
      <c r="AB632" s="21"/>
      <c r="AC632" s="21"/>
      <c r="AD632" s="21"/>
      <c r="AE632" s="21"/>
      <c r="AF632" s="21"/>
      <c r="AG632" s="21"/>
      <c r="AH632" s="21"/>
    </row>
    <row r="633" spans="1:34" x14ac:dyDescent="0.2">
      <c r="A633" s="21"/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  <c r="AA633" s="21"/>
      <c r="AB633" s="21"/>
      <c r="AC633" s="21"/>
      <c r="AD633" s="21"/>
      <c r="AE633" s="21"/>
      <c r="AF633" s="21"/>
      <c r="AG633" s="21"/>
      <c r="AH633" s="21"/>
    </row>
    <row r="634" spans="1:34" x14ac:dyDescent="0.2">
      <c r="A634" s="21"/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  <c r="AA634" s="21"/>
      <c r="AB634" s="21"/>
      <c r="AC634" s="21"/>
      <c r="AD634" s="21"/>
      <c r="AE634" s="21"/>
      <c r="AF634" s="21"/>
      <c r="AG634" s="21"/>
      <c r="AH634" s="21"/>
    </row>
    <row r="635" spans="1:34" x14ac:dyDescent="0.2">
      <c r="A635" s="21"/>
      <c r="B635" s="21"/>
      <c r="C635" s="21"/>
      <c r="D635" s="21"/>
      <c r="E635" s="21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  <c r="AA635" s="21"/>
      <c r="AB635" s="21"/>
      <c r="AC635" s="21"/>
      <c r="AD635" s="21"/>
      <c r="AE635" s="21"/>
      <c r="AF635" s="21"/>
      <c r="AG635" s="21"/>
      <c r="AH635" s="21"/>
    </row>
    <row r="636" spans="1:34" x14ac:dyDescent="0.2">
      <c r="A636" s="21"/>
      <c r="B636" s="21"/>
      <c r="C636" s="21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  <c r="AA636" s="21"/>
      <c r="AB636" s="21"/>
      <c r="AC636" s="21"/>
      <c r="AD636" s="21"/>
      <c r="AE636" s="21"/>
      <c r="AF636" s="21"/>
      <c r="AG636" s="21"/>
      <c r="AH636" s="21"/>
    </row>
    <row r="637" spans="1:34" x14ac:dyDescent="0.2">
      <c r="A637" s="21"/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  <c r="AA637" s="21"/>
      <c r="AB637" s="21"/>
      <c r="AC637" s="21"/>
      <c r="AD637" s="21"/>
      <c r="AE637" s="21"/>
      <c r="AF637" s="21"/>
      <c r="AG637" s="21"/>
      <c r="AH637" s="21"/>
    </row>
    <row r="638" spans="1:34" x14ac:dyDescent="0.2">
      <c r="A638" s="21"/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  <c r="AA638" s="21"/>
      <c r="AB638" s="21"/>
      <c r="AC638" s="21"/>
      <c r="AD638" s="21"/>
      <c r="AE638" s="21"/>
      <c r="AF638" s="21"/>
      <c r="AG638" s="21"/>
      <c r="AH638" s="21"/>
    </row>
    <row r="639" spans="1:34" x14ac:dyDescent="0.2">
      <c r="A639" s="21"/>
      <c r="B639" s="21"/>
      <c r="C639" s="21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  <c r="AA639" s="21"/>
      <c r="AB639" s="21"/>
      <c r="AC639" s="21"/>
      <c r="AD639" s="21"/>
      <c r="AE639" s="21"/>
      <c r="AF639" s="21"/>
      <c r="AG639" s="21"/>
      <c r="AH639" s="21"/>
    </row>
    <row r="640" spans="1:34" x14ac:dyDescent="0.2">
      <c r="A640" s="21"/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  <c r="AA640" s="21"/>
      <c r="AB640" s="21"/>
      <c r="AC640" s="21"/>
      <c r="AD640" s="21"/>
      <c r="AE640" s="21"/>
      <c r="AF640" s="21"/>
      <c r="AG640" s="21"/>
      <c r="AH640" s="21"/>
    </row>
    <row r="641" spans="1:34" x14ac:dyDescent="0.2">
      <c r="A641" s="21"/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  <c r="AA641" s="21"/>
      <c r="AB641" s="21"/>
      <c r="AC641" s="21"/>
      <c r="AD641" s="21"/>
      <c r="AE641" s="21"/>
      <c r="AF641" s="21"/>
      <c r="AG641" s="21"/>
      <c r="AH641" s="21"/>
    </row>
    <row r="642" spans="1:34" x14ac:dyDescent="0.2">
      <c r="A642" s="21"/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  <c r="AA642" s="21"/>
      <c r="AB642" s="21"/>
      <c r="AC642" s="21"/>
      <c r="AD642" s="21"/>
      <c r="AE642" s="21"/>
      <c r="AF642" s="21"/>
      <c r="AG642" s="21"/>
      <c r="AH642" s="21"/>
    </row>
    <row r="643" spans="1:34" x14ac:dyDescent="0.2">
      <c r="A643" s="21"/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  <c r="AA643" s="21"/>
      <c r="AB643" s="21"/>
      <c r="AC643" s="21"/>
      <c r="AD643" s="21"/>
      <c r="AE643" s="21"/>
      <c r="AF643" s="21"/>
      <c r="AG643" s="21"/>
      <c r="AH643" s="21"/>
    </row>
    <row r="644" spans="1:34" x14ac:dyDescent="0.2">
      <c r="A644" s="21"/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  <c r="AA644" s="21"/>
      <c r="AB644" s="21"/>
      <c r="AC644" s="21"/>
      <c r="AD644" s="21"/>
      <c r="AE644" s="21"/>
      <c r="AF644" s="21"/>
      <c r="AG644" s="21"/>
      <c r="AH644" s="21"/>
    </row>
    <row r="645" spans="1:34" x14ac:dyDescent="0.2">
      <c r="A645" s="21"/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  <c r="AA645" s="21"/>
      <c r="AB645" s="21"/>
      <c r="AC645" s="21"/>
      <c r="AD645" s="21"/>
      <c r="AE645" s="21"/>
      <c r="AF645" s="21"/>
      <c r="AG645" s="21"/>
      <c r="AH645" s="21"/>
    </row>
    <row r="646" spans="1:34" x14ac:dyDescent="0.2">
      <c r="A646" s="21"/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  <c r="AA646" s="21"/>
      <c r="AB646" s="21"/>
      <c r="AC646" s="21"/>
      <c r="AD646" s="21"/>
      <c r="AE646" s="21"/>
      <c r="AF646" s="21"/>
      <c r="AG646" s="21"/>
      <c r="AH646" s="21"/>
    </row>
    <row r="647" spans="1:34" x14ac:dyDescent="0.2">
      <c r="A647" s="21"/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  <c r="AA647" s="21"/>
      <c r="AB647" s="21"/>
      <c r="AC647" s="21"/>
      <c r="AD647" s="21"/>
      <c r="AE647" s="21"/>
      <c r="AF647" s="21"/>
      <c r="AG647" s="21"/>
      <c r="AH647" s="21"/>
    </row>
    <row r="648" spans="1:34" x14ac:dyDescent="0.2">
      <c r="A648" s="21"/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  <c r="AA648" s="21"/>
      <c r="AB648" s="21"/>
      <c r="AC648" s="21"/>
      <c r="AD648" s="21"/>
      <c r="AE648" s="21"/>
      <c r="AF648" s="21"/>
      <c r="AG648" s="21"/>
      <c r="AH648" s="21"/>
    </row>
    <row r="649" spans="1:34" x14ac:dyDescent="0.2">
      <c r="A649" s="21"/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  <c r="AA649" s="21"/>
      <c r="AB649" s="21"/>
      <c r="AC649" s="21"/>
      <c r="AD649" s="21"/>
      <c r="AE649" s="21"/>
      <c r="AF649" s="21"/>
      <c r="AG649" s="21"/>
      <c r="AH649" s="21"/>
    </row>
    <row r="650" spans="1:34" x14ac:dyDescent="0.2">
      <c r="A650" s="21"/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  <c r="AA650" s="21"/>
      <c r="AB650" s="21"/>
      <c r="AC650" s="21"/>
      <c r="AD650" s="21"/>
      <c r="AE650" s="21"/>
      <c r="AF650" s="21"/>
      <c r="AG650" s="21"/>
      <c r="AH650" s="21"/>
    </row>
    <row r="651" spans="1:34" x14ac:dyDescent="0.2">
      <c r="A651" s="21"/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  <c r="AA651" s="21"/>
      <c r="AB651" s="21"/>
      <c r="AC651" s="21"/>
      <c r="AD651" s="21"/>
      <c r="AE651" s="21"/>
      <c r="AF651" s="21"/>
      <c r="AG651" s="21"/>
      <c r="AH651" s="21"/>
    </row>
    <row r="652" spans="1:34" x14ac:dyDescent="0.2">
      <c r="A652" s="21"/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  <c r="AA652" s="21"/>
      <c r="AB652" s="21"/>
      <c r="AC652" s="21"/>
      <c r="AD652" s="21"/>
      <c r="AE652" s="21"/>
      <c r="AF652" s="21"/>
      <c r="AG652" s="21"/>
      <c r="AH652" s="21"/>
    </row>
    <row r="653" spans="1:34" x14ac:dyDescent="0.2">
      <c r="A653" s="21"/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  <c r="AA653" s="21"/>
      <c r="AB653" s="21"/>
      <c r="AC653" s="21"/>
      <c r="AD653" s="21"/>
      <c r="AE653" s="21"/>
      <c r="AF653" s="21"/>
      <c r="AG653" s="21"/>
      <c r="AH653" s="21"/>
    </row>
    <row r="654" spans="1:34" x14ac:dyDescent="0.2">
      <c r="A654" s="21"/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  <c r="AA654" s="21"/>
      <c r="AB654" s="21"/>
      <c r="AC654" s="21"/>
      <c r="AD654" s="21"/>
      <c r="AE654" s="21"/>
      <c r="AF654" s="21"/>
      <c r="AG654" s="21"/>
      <c r="AH654" s="21"/>
    </row>
    <row r="655" spans="1:34" x14ac:dyDescent="0.2">
      <c r="A655" s="21"/>
      <c r="B655" s="21"/>
      <c r="C655" s="21"/>
      <c r="D655" s="21"/>
      <c r="E655" s="21"/>
      <c r="F655" s="21"/>
      <c r="G655" s="21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  <c r="AA655" s="21"/>
      <c r="AB655" s="21"/>
      <c r="AC655" s="21"/>
      <c r="AD655" s="21"/>
      <c r="AE655" s="21"/>
      <c r="AF655" s="21"/>
      <c r="AG655" s="21"/>
      <c r="AH655" s="21"/>
    </row>
    <row r="656" spans="1:34" x14ac:dyDescent="0.2">
      <c r="A656" s="21"/>
      <c r="B656" s="21"/>
      <c r="C656" s="21"/>
      <c r="D656" s="21"/>
      <c r="E656" s="21"/>
      <c r="F656" s="21"/>
      <c r="G656" s="21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  <c r="AA656" s="21"/>
      <c r="AB656" s="21"/>
      <c r="AC656" s="21"/>
      <c r="AD656" s="21"/>
      <c r="AE656" s="21"/>
      <c r="AF656" s="21"/>
      <c r="AG656" s="21"/>
      <c r="AH656" s="21"/>
    </row>
    <row r="657" spans="1:34" x14ac:dyDescent="0.2">
      <c r="A657" s="21"/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  <c r="AA657" s="21"/>
      <c r="AB657" s="21"/>
      <c r="AC657" s="21"/>
      <c r="AD657" s="21"/>
      <c r="AE657" s="21"/>
      <c r="AF657" s="21"/>
      <c r="AG657" s="21"/>
      <c r="AH657" s="21"/>
    </row>
    <row r="658" spans="1:34" x14ac:dyDescent="0.2">
      <c r="A658" s="21"/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  <c r="AA658" s="21"/>
      <c r="AB658" s="21"/>
      <c r="AC658" s="21"/>
      <c r="AD658" s="21"/>
      <c r="AE658" s="21"/>
      <c r="AF658" s="21"/>
      <c r="AG658" s="21"/>
      <c r="AH658" s="21"/>
    </row>
    <row r="659" spans="1:34" x14ac:dyDescent="0.2">
      <c r="A659" s="21"/>
      <c r="B659" s="21"/>
      <c r="C659" s="21"/>
      <c r="D659" s="21"/>
      <c r="E659" s="21"/>
      <c r="F659" s="21"/>
      <c r="G659" s="21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  <c r="AA659" s="21"/>
      <c r="AB659" s="21"/>
      <c r="AC659" s="21"/>
      <c r="AD659" s="21"/>
      <c r="AE659" s="21"/>
      <c r="AF659" s="21"/>
      <c r="AG659" s="21"/>
      <c r="AH659" s="21"/>
    </row>
    <row r="660" spans="1:34" x14ac:dyDescent="0.2">
      <c r="A660" s="21"/>
      <c r="B660" s="21"/>
      <c r="C660" s="21"/>
      <c r="D660" s="21"/>
      <c r="E660" s="21"/>
      <c r="F660" s="21"/>
      <c r="G660" s="21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  <c r="AA660" s="21"/>
      <c r="AB660" s="21"/>
      <c r="AC660" s="21"/>
      <c r="AD660" s="21"/>
      <c r="AE660" s="21"/>
      <c r="AF660" s="21"/>
      <c r="AG660" s="21"/>
      <c r="AH660" s="21"/>
    </row>
    <row r="661" spans="1:34" x14ac:dyDescent="0.2">
      <c r="A661" s="21"/>
      <c r="B661" s="21"/>
      <c r="C661" s="21"/>
      <c r="D661" s="21"/>
      <c r="E661" s="21"/>
      <c r="F661" s="21"/>
      <c r="G661" s="21"/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  <c r="AA661" s="21"/>
      <c r="AB661" s="21"/>
      <c r="AC661" s="21"/>
      <c r="AD661" s="21"/>
      <c r="AE661" s="21"/>
      <c r="AF661" s="21"/>
      <c r="AG661" s="21"/>
      <c r="AH661" s="21"/>
    </row>
    <row r="662" spans="1:34" x14ac:dyDescent="0.2">
      <c r="A662" s="21"/>
      <c r="B662" s="21"/>
      <c r="C662" s="21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  <c r="AA662" s="21"/>
      <c r="AB662" s="21"/>
      <c r="AC662" s="21"/>
      <c r="AD662" s="21"/>
      <c r="AE662" s="21"/>
      <c r="AF662" s="21"/>
      <c r="AG662" s="21"/>
      <c r="AH662" s="21"/>
    </row>
    <row r="663" spans="1:34" x14ac:dyDescent="0.2">
      <c r="A663" s="21"/>
      <c r="B663" s="21"/>
      <c r="C663" s="21"/>
      <c r="D663" s="21"/>
      <c r="E663" s="21"/>
      <c r="F663" s="21"/>
      <c r="G663" s="21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  <c r="AA663" s="21"/>
      <c r="AB663" s="21"/>
      <c r="AC663" s="21"/>
      <c r="AD663" s="21"/>
      <c r="AE663" s="21"/>
      <c r="AF663" s="21"/>
      <c r="AG663" s="21"/>
      <c r="AH663" s="21"/>
    </row>
    <row r="664" spans="1:34" x14ac:dyDescent="0.2">
      <c r="A664" s="21"/>
      <c r="B664" s="21"/>
      <c r="C664" s="21"/>
      <c r="D664" s="21"/>
      <c r="E664" s="21"/>
      <c r="F664" s="21"/>
      <c r="G664" s="21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  <c r="AA664" s="21"/>
      <c r="AB664" s="21"/>
      <c r="AC664" s="21"/>
      <c r="AD664" s="21"/>
      <c r="AE664" s="21"/>
      <c r="AF664" s="21"/>
      <c r="AG664" s="21"/>
      <c r="AH664" s="21"/>
    </row>
    <row r="665" spans="1:34" x14ac:dyDescent="0.2">
      <c r="A665" s="21"/>
      <c r="B665" s="21"/>
      <c r="C665" s="21"/>
      <c r="D665" s="21"/>
      <c r="E665" s="21"/>
      <c r="F665" s="21"/>
      <c r="G665" s="21"/>
      <c r="H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  <c r="AA665" s="21"/>
      <c r="AB665" s="21"/>
      <c r="AC665" s="21"/>
      <c r="AD665" s="21"/>
      <c r="AE665" s="21"/>
      <c r="AF665" s="21"/>
      <c r="AG665" s="21"/>
      <c r="AH665" s="21"/>
    </row>
    <row r="666" spans="1:34" x14ac:dyDescent="0.2">
      <c r="A666" s="21"/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  <c r="AA666" s="21"/>
      <c r="AB666" s="21"/>
      <c r="AC666" s="21"/>
      <c r="AD666" s="21"/>
      <c r="AE666" s="21"/>
      <c r="AF666" s="21"/>
      <c r="AG666" s="21"/>
      <c r="AH666" s="21"/>
    </row>
    <row r="667" spans="1:34" x14ac:dyDescent="0.2">
      <c r="A667" s="21"/>
      <c r="B667" s="21"/>
      <c r="C667" s="21"/>
      <c r="D667" s="21"/>
      <c r="E667" s="21"/>
      <c r="F667" s="21"/>
      <c r="G667" s="21"/>
      <c r="H667" s="21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  <c r="AA667" s="21"/>
      <c r="AB667" s="21"/>
      <c r="AC667" s="21"/>
      <c r="AD667" s="21"/>
      <c r="AE667" s="21"/>
      <c r="AF667" s="21"/>
      <c r="AG667" s="21"/>
      <c r="AH667" s="21"/>
    </row>
    <row r="668" spans="1:34" x14ac:dyDescent="0.2">
      <c r="A668" s="21"/>
      <c r="B668" s="21"/>
      <c r="C668" s="21"/>
      <c r="D668" s="21"/>
      <c r="E668" s="21"/>
      <c r="F668" s="21"/>
      <c r="G668" s="21"/>
      <c r="H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  <c r="AA668" s="21"/>
      <c r="AB668" s="21"/>
      <c r="AC668" s="21"/>
      <c r="AD668" s="21"/>
      <c r="AE668" s="21"/>
      <c r="AF668" s="21"/>
      <c r="AG668" s="21"/>
      <c r="AH668" s="21"/>
    </row>
    <row r="669" spans="1:34" x14ac:dyDescent="0.2">
      <c r="A669" s="21"/>
      <c r="B669" s="21"/>
      <c r="C669" s="21"/>
      <c r="D669" s="21"/>
      <c r="E669" s="21"/>
      <c r="F669" s="21"/>
      <c r="G669" s="21"/>
      <c r="H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  <c r="AA669" s="21"/>
      <c r="AB669" s="21"/>
      <c r="AC669" s="21"/>
      <c r="AD669" s="21"/>
      <c r="AE669" s="21"/>
      <c r="AF669" s="21"/>
      <c r="AG669" s="21"/>
      <c r="AH669" s="21"/>
    </row>
    <row r="670" spans="1:34" x14ac:dyDescent="0.2">
      <c r="A670" s="21"/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  <c r="AA670" s="21"/>
      <c r="AB670" s="21"/>
      <c r="AC670" s="21"/>
      <c r="AD670" s="21"/>
      <c r="AE670" s="21"/>
      <c r="AF670" s="21"/>
      <c r="AG670" s="21"/>
      <c r="AH670" s="21"/>
    </row>
    <row r="671" spans="1:34" x14ac:dyDescent="0.2">
      <c r="A671" s="21"/>
      <c r="B671" s="21"/>
      <c r="C671" s="21"/>
      <c r="D671" s="21"/>
      <c r="E671" s="21"/>
      <c r="F671" s="21"/>
      <c r="G671" s="21"/>
      <c r="H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  <c r="AA671" s="21"/>
      <c r="AB671" s="21"/>
      <c r="AC671" s="21"/>
      <c r="AD671" s="21"/>
      <c r="AE671" s="21"/>
      <c r="AF671" s="21"/>
      <c r="AG671" s="21"/>
      <c r="AH671" s="21"/>
    </row>
    <row r="672" spans="1:34" x14ac:dyDescent="0.2">
      <c r="A672" s="21"/>
      <c r="B672" s="21"/>
      <c r="C672" s="21"/>
      <c r="D672" s="21"/>
      <c r="E672" s="21"/>
      <c r="F672" s="21"/>
      <c r="G672" s="21"/>
      <c r="H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  <c r="AA672" s="21"/>
      <c r="AB672" s="21"/>
      <c r="AC672" s="21"/>
      <c r="AD672" s="21"/>
      <c r="AE672" s="21"/>
      <c r="AF672" s="21"/>
      <c r="AG672" s="21"/>
      <c r="AH672" s="21"/>
    </row>
    <row r="673" spans="1:34" x14ac:dyDescent="0.2">
      <c r="A673" s="21"/>
      <c r="B673" s="21"/>
      <c r="C673" s="21"/>
      <c r="D673" s="21"/>
      <c r="E673" s="21"/>
      <c r="F673" s="21"/>
      <c r="G673" s="21"/>
      <c r="H673" s="21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  <c r="AA673" s="21"/>
      <c r="AB673" s="21"/>
      <c r="AC673" s="21"/>
      <c r="AD673" s="21"/>
      <c r="AE673" s="21"/>
      <c r="AF673" s="21"/>
      <c r="AG673" s="21"/>
      <c r="AH673" s="21"/>
    </row>
    <row r="674" spans="1:34" x14ac:dyDescent="0.2">
      <c r="A674" s="21"/>
      <c r="B674" s="21"/>
      <c r="C674" s="21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  <c r="AA674" s="21"/>
      <c r="AB674" s="21"/>
      <c r="AC674" s="21"/>
      <c r="AD674" s="21"/>
      <c r="AE674" s="21"/>
      <c r="AF674" s="21"/>
      <c r="AG674" s="21"/>
      <c r="AH674" s="21"/>
    </row>
    <row r="675" spans="1:34" x14ac:dyDescent="0.2">
      <c r="A675" s="21"/>
      <c r="B675" s="21"/>
      <c r="C675" s="21"/>
      <c r="D675" s="21"/>
      <c r="E675" s="21"/>
      <c r="F675" s="21"/>
      <c r="G675" s="21"/>
      <c r="H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  <c r="AA675" s="21"/>
      <c r="AB675" s="21"/>
      <c r="AC675" s="21"/>
      <c r="AD675" s="21"/>
      <c r="AE675" s="21"/>
      <c r="AF675" s="21"/>
      <c r="AG675" s="21"/>
      <c r="AH675" s="21"/>
    </row>
    <row r="676" spans="1:34" x14ac:dyDescent="0.2">
      <c r="A676" s="21"/>
      <c r="B676" s="21"/>
      <c r="C676" s="21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  <c r="AA676" s="21"/>
      <c r="AB676" s="21"/>
      <c r="AC676" s="21"/>
      <c r="AD676" s="21"/>
      <c r="AE676" s="21"/>
      <c r="AF676" s="21"/>
      <c r="AG676" s="21"/>
      <c r="AH676" s="21"/>
    </row>
    <row r="677" spans="1:34" x14ac:dyDescent="0.2">
      <c r="A677" s="21"/>
      <c r="B677" s="21"/>
      <c r="C677" s="21"/>
      <c r="D677" s="21"/>
      <c r="E677" s="21"/>
      <c r="F677" s="21"/>
      <c r="G677" s="21"/>
      <c r="H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  <c r="AA677" s="21"/>
      <c r="AB677" s="21"/>
      <c r="AC677" s="21"/>
      <c r="AD677" s="21"/>
      <c r="AE677" s="21"/>
      <c r="AF677" s="21"/>
      <c r="AG677" s="21"/>
      <c r="AH677" s="21"/>
    </row>
    <row r="678" spans="1:34" x14ac:dyDescent="0.2">
      <c r="A678" s="21"/>
      <c r="B678" s="21"/>
      <c r="C678" s="21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  <c r="AA678" s="21"/>
      <c r="AB678" s="21"/>
      <c r="AC678" s="21"/>
      <c r="AD678" s="21"/>
      <c r="AE678" s="21"/>
      <c r="AF678" s="21"/>
      <c r="AG678" s="21"/>
      <c r="AH678" s="21"/>
    </row>
    <row r="679" spans="1:34" x14ac:dyDescent="0.2">
      <c r="A679" s="21"/>
      <c r="B679" s="21"/>
      <c r="C679" s="21"/>
      <c r="D679" s="21"/>
      <c r="E679" s="21"/>
      <c r="F679" s="21"/>
      <c r="G679" s="21"/>
      <c r="H679" s="21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21"/>
      <c r="AA679" s="21"/>
      <c r="AB679" s="21"/>
      <c r="AC679" s="21"/>
      <c r="AD679" s="21"/>
      <c r="AE679" s="21"/>
      <c r="AF679" s="21"/>
      <c r="AG679" s="21"/>
      <c r="AH679" s="21"/>
    </row>
    <row r="680" spans="1:34" x14ac:dyDescent="0.2">
      <c r="A680" s="21"/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  <c r="AA680" s="21"/>
      <c r="AB680" s="21"/>
      <c r="AC680" s="21"/>
      <c r="AD680" s="21"/>
      <c r="AE680" s="21"/>
      <c r="AF680" s="21"/>
      <c r="AG680" s="21"/>
      <c r="AH680" s="21"/>
    </row>
    <row r="681" spans="1:34" x14ac:dyDescent="0.2">
      <c r="A681" s="21"/>
      <c r="B681" s="21"/>
      <c r="C681" s="21"/>
      <c r="D681" s="21"/>
      <c r="E681" s="21"/>
      <c r="F681" s="21"/>
      <c r="G681" s="21"/>
      <c r="H681" s="21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  <c r="AA681" s="21"/>
      <c r="AB681" s="21"/>
      <c r="AC681" s="21"/>
      <c r="AD681" s="21"/>
      <c r="AE681" s="21"/>
      <c r="AF681" s="21"/>
      <c r="AG681" s="21"/>
      <c r="AH681" s="21"/>
    </row>
    <row r="682" spans="1:34" x14ac:dyDescent="0.2">
      <c r="A682" s="21"/>
      <c r="B682" s="21"/>
      <c r="C682" s="21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  <c r="AA682" s="21"/>
      <c r="AB682" s="21"/>
      <c r="AC682" s="21"/>
      <c r="AD682" s="21"/>
      <c r="AE682" s="21"/>
      <c r="AF682" s="21"/>
      <c r="AG682" s="21"/>
      <c r="AH682" s="21"/>
    </row>
    <row r="683" spans="1:34" x14ac:dyDescent="0.2">
      <c r="A683" s="21"/>
      <c r="B683" s="21"/>
      <c r="C683" s="21"/>
      <c r="D683" s="21"/>
      <c r="E683" s="21"/>
      <c r="F683" s="21"/>
      <c r="G683" s="21"/>
      <c r="H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  <c r="AA683" s="21"/>
      <c r="AB683" s="21"/>
      <c r="AC683" s="21"/>
      <c r="AD683" s="21"/>
      <c r="AE683" s="21"/>
      <c r="AF683" s="21"/>
      <c r="AG683" s="21"/>
      <c r="AH683" s="21"/>
    </row>
    <row r="684" spans="1:34" x14ac:dyDescent="0.2">
      <c r="A684" s="21"/>
      <c r="B684" s="21"/>
      <c r="C684" s="21"/>
      <c r="D684" s="21"/>
      <c r="E684" s="21"/>
      <c r="F684" s="21"/>
      <c r="G684" s="21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  <c r="AA684" s="21"/>
      <c r="AB684" s="21"/>
      <c r="AC684" s="21"/>
      <c r="AD684" s="21"/>
      <c r="AE684" s="21"/>
      <c r="AF684" s="21"/>
      <c r="AG684" s="21"/>
      <c r="AH684" s="21"/>
    </row>
    <row r="685" spans="1:34" x14ac:dyDescent="0.2">
      <c r="A685" s="21"/>
      <c r="B685" s="21"/>
      <c r="C685" s="21"/>
      <c r="D685" s="21"/>
      <c r="E685" s="21"/>
      <c r="F685" s="21"/>
      <c r="G685" s="21"/>
      <c r="H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  <c r="AA685" s="21"/>
      <c r="AB685" s="21"/>
      <c r="AC685" s="21"/>
      <c r="AD685" s="21"/>
      <c r="AE685" s="21"/>
      <c r="AF685" s="21"/>
      <c r="AG685" s="21"/>
      <c r="AH685" s="21"/>
    </row>
    <row r="686" spans="1:34" x14ac:dyDescent="0.2">
      <c r="A686" s="21"/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1"/>
      <c r="AA686" s="21"/>
      <c r="AB686" s="21"/>
      <c r="AC686" s="21"/>
      <c r="AD686" s="21"/>
      <c r="AE686" s="21"/>
      <c r="AF686" s="21"/>
      <c r="AG686" s="21"/>
      <c r="AH686" s="21"/>
    </row>
    <row r="687" spans="1:34" x14ac:dyDescent="0.2">
      <c r="A687" s="21"/>
      <c r="B687" s="21"/>
      <c r="C687" s="21"/>
      <c r="D687" s="21"/>
      <c r="E687" s="21"/>
      <c r="F687" s="21"/>
      <c r="G687" s="21"/>
      <c r="H687" s="21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21"/>
      <c r="AA687" s="21"/>
      <c r="AB687" s="21"/>
      <c r="AC687" s="21"/>
      <c r="AD687" s="21"/>
      <c r="AE687" s="21"/>
      <c r="AF687" s="21"/>
      <c r="AG687" s="21"/>
      <c r="AH687" s="21"/>
    </row>
    <row r="688" spans="1:34" x14ac:dyDescent="0.2">
      <c r="A688" s="21"/>
      <c r="B688" s="21"/>
      <c r="C688" s="21"/>
      <c r="D688" s="21"/>
      <c r="E688" s="21"/>
      <c r="F688" s="21"/>
      <c r="G688" s="21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  <c r="AA688" s="21"/>
      <c r="AB688" s="21"/>
      <c r="AC688" s="21"/>
      <c r="AD688" s="21"/>
      <c r="AE688" s="21"/>
      <c r="AF688" s="21"/>
      <c r="AG688" s="21"/>
      <c r="AH688" s="21"/>
    </row>
    <row r="689" spans="1:34" x14ac:dyDescent="0.2">
      <c r="A689" s="21"/>
      <c r="B689" s="21"/>
      <c r="C689" s="21"/>
      <c r="D689" s="21"/>
      <c r="E689" s="21"/>
      <c r="F689" s="21"/>
      <c r="G689" s="21"/>
      <c r="H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1"/>
      <c r="AA689" s="21"/>
      <c r="AB689" s="21"/>
      <c r="AC689" s="21"/>
      <c r="AD689" s="21"/>
      <c r="AE689" s="21"/>
      <c r="AF689" s="21"/>
      <c r="AG689" s="21"/>
      <c r="AH689" s="21"/>
    </row>
    <row r="690" spans="1:34" x14ac:dyDescent="0.2">
      <c r="A690" s="21"/>
      <c r="B690" s="21"/>
      <c r="C690" s="21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21"/>
      <c r="AA690" s="21"/>
      <c r="AB690" s="21"/>
      <c r="AC690" s="21"/>
      <c r="AD690" s="21"/>
      <c r="AE690" s="21"/>
      <c r="AF690" s="21"/>
      <c r="AG690" s="21"/>
      <c r="AH690" s="21"/>
    </row>
    <row r="691" spans="1:34" x14ac:dyDescent="0.2">
      <c r="A691" s="21"/>
      <c r="B691" s="21"/>
      <c r="C691" s="21"/>
      <c r="D691" s="21"/>
      <c r="E691" s="21"/>
      <c r="F691" s="21"/>
      <c r="G691" s="21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  <c r="AA691" s="21"/>
      <c r="AB691" s="21"/>
      <c r="AC691" s="21"/>
      <c r="AD691" s="21"/>
      <c r="AE691" s="21"/>
      <c r="AF691" s="21"/>
      <c r="AG691" s="21"/>
      <c r="AH691" s="21"/>
    </row>
    <row r="692" spans="1:34" x14ac:dyDescent="0.2">
      <c r="A692" s="21"/>
      <c r="B692" s="21"/>
      <c r="C692" s="21"/>
      <c r="D692" s="21"/>
      <c r="E692" s="21"/>
      <c r="F692" s="21"/>
      <c r="G692" s="21"/>
      <c r="H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  <c r="AA692" s="21"/>
      <c r="AB692" s="21"/>
      <c r="AC692" s="21"/>
      <c r="AD692" s="21"/>
      <c r="AE692" s="21"/>
      <c r="AF692" s="21"/>
      <c r="AG692" s="21"/>
      <c r="AH692" s="21"/>
    </row>
    <row r="693" spans="1:34" x14ac:dyDescent="0.2">
      <c r="A693" s="21"/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  <c r="AA693" s="21"/>
      <c r="AB693" s="21"/>
      <c r="AC693" s="21"/>
      <c r="AD693" s="21"/>
      <c r="AE693" s="21"/>
      <c r="AF693" s="21"/>
      <c r="AG693" s="21"/>
      <c r="AH693" s="21"/>
    </row>
    <row r="694" spans="1:34" x14ac:dyDescent="0.2">
      <c r="A694" s="21"/>
      <c r="B694" s="21"/>
      <c r="C694" s="21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  <c r="AA694" s="21"/>
      <c r="AB694" s="21"/>
      <c r="AC694" s="21"/>
      <c r="AD694" s="21"/>
      <c r="AE694" s="21"/>
      <c r="AF694" s="21"/>
      <c r="AG694" s="21"/>
      <c r="AH694" s="21"/>
    </row>
    <row r="695" spans="1:34" x14ac:dyDescent="0.2">
      <c r="A695" s="21"/>
      <c r="B695" s="21"/>
      <c r="C695" s="21"/>
      <c r="D695" s="21"/>
      <c r="E695" s="21"/>
      <c r="F695" s="21"/>
      <c r="G695" s="21"/>
      <c r="H695" s="21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  <c r="AA695" s="21"/>
      <c r="AB695" s="21"/>
      <c r="AC695" s="21"/>
      <c r="AD695" s="21"/>
      <c r="AE695" s="21"/>
      <c r="AF695" s="21"/>
      <c r="AG695" s="21"/>
      <c r="AH695" s="21"/>
    </row>
    <row r="696" spans="1:34" x14ac:dyDescent="0.2">
      <c r="A696" s="21"/>
      <c r="B696" s="21"/>
      <c r="C696" s="21"/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  <c r="AA696" s="21"/>
      <c r="AB696" s="21"/>
      <c r="AC696" s="21"/>
      <c r="AD696" s="21"/>
      <c r="AE696" s="21"/>
      <c r="AF696" s="21"/>
      <c r="AG696" s="21"/>
      <c r="AH696" s="21"/>
    </row>
    <row r="697" spans="1:34" x14ac:dyDescent="0.2">
      <c r="A697" s="21"/>
      <c r="B697" s="21"/>
      <c r="C697" s="21"/>
      <c r="D697" s="21"/>
      <c r="E697" s="21"/>
      <c r="F697" s="21"/>
      <c r="G697" s="21"/>
      <c r="H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1"/>
      <c r="AA697" s="21"/>
      <c r="AB697" s="21"/>
      <c r="AC697" s="21"/>
      <c r="AD697" s="21"/>
      <c r="AE697" s="21"/>
      <c r="AF697" s="21"/>
      <c r="AG697" s="21"/>
      <c r="AH697" s="21"/>
    </row>
    <row r="698" spans="1:34" x14ac:dyDescent="0.2">
      <c r="A698" s="21"/>
      <c r="B698" s="21"/>
      <c r="C698" s="21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  <c r="AA698" s="21"/>
      <c r="AB698" s="21"/>
      <c r="AC698" s="21"/>
      <c r="AD698" s="21"/>
      <c r="AE698" s="21"/>
      <c r="AF698" s="21"/>
      <c r="AG698" s="21"/>
      <c r="AH698" s="21"/>
    </row>
    <row r="699" spans="1:34" x14ac:dyDescent="0.2">
      <c r="A699" s="21"/>
      <c r="B699" s="21"/>
      <c r="C699" s="21"/>
      <c r="D699" s="21"/>
      <c r="E699" s="21"/>
      <c r="F699" s="21"/>
      <c r="G699" s="21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  <c r="AA699" s="21"/>
      <c r="AB699" s="21"/>
      <c r="AC699" s="21"/>
      <c r="AD699" s="21"/>
      <c r="AE699" s="21"/>
      <c r="AF699" s="21"/>
      <c r="AG699" s="21"/>
      <c r="AH699" s="21"/>
    </row>
    <row r="700" spans="1:34" x14ac:dyDescent="0.2">
      <c r="A700" s="21"/>
      <c r="B700" s="21"/>
      <c r="C700" s="21"/>
      <c r="D700" s="21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  <c r="AA700" s="21"/>
      <c r="AB700" s="21"/>
      <c r="AC700" s="21"/>
      <c r="AD700" s="21"/>
      <c r="AE700" s="21"/>
      <c r="AF700" s="21"/>
      <c r="AG700" s="21"/>
      <c r="AH700" s="21"/>
    </row>
    <row r="701" spans="1:34" x14ac:dyDescent="0.2">
      <c r="A701" s="21"/>
      <c r="B701" s="21"/>
      <c r="C701" s="21"/>
      <c r="D701" s="21"/>
      <c r="E701" s="21"/>
      <c r="F701" s="21"/>
      <c r="G701" s="21"/>
      <c r="H701" s="21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  <c r="AA701" s="21"/>
      <c r="AB701" s="21"/>
      <c r="AC701" s="21"/>
      <c r="AD701" s="21"/>
      <c r="AE701" s="21"/>
      <c r="AF701" s="21"/>
      <c r="AG701" s="21"/>
      <c r="AH701" s="21"/>
    </row>
    <row r="702" spans="1:34" x14ac:dyDescent="0.2">
      <c r="A702" s="21"/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1"/>
      <c r="AA702" s="21"/>
      <c r="AB702" s="21"/>
      <c r="AC702" s="21"/>
      <c r="AD702" s="21"/>
      <c r="AE702" s="21"/>
      <c r="AF702" s="21"/>
      <c r="AG702" s="21"/>
      <c r="AH702" s="21"/>
    </row>
    <row r="703" spans="1:34" x14ac:dyDescent="0.2">
      <c r="A703" s="21"/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  <c r="AA703" s="21"/>
      <c r="AB703" s="21"/>
      <c r="AC703" s="21"/>
      <c r="AD703" s="21"/>
      <c r="AE703" s="21"/>
      <c r="AF703" s="21"/>
      <c r="AG703" s="21"/>
      <c r="AH703" s="21"/>
    </row>
    <row r="704" spans="1:34" x14ac:dyDescent="0.2">
      <c r="A704" s="21"/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  <c r="AA704" s="21"/>
      <c r="AB704" s="21"/>
      <c r="AC704" s="21"/>
      <c r="AD704" s="21"/>
      <c r="AE704" s="21"/>
      <c r="AF704" s="21"/>
      <c r="AG704" s="21"/>
      <c r="AH704" s="21"/>
    </row>
    <row r="705" spans="1:34" x14ac:dyDescent="0.2">
      <c r="A705" s="21"/>
      <c r="B705" s="21"/>
      <c r="C705" s="21"/>
      <c r="D705" s="21"/>
      <c r="E705" s="21"/>
      <c r="F705" s="21"/>
      <c r="G705" s="21"/>
      <c r="H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  <c r="AA705" s="21"/>
      <c r="AB705" s="21"/>
      <c r="AC705" s="21"/>
      <c r="AD705" s="21"/>
      <c r="AE705" s="21"/>
      <c r="AF705" s="21"/>
      <c r="AG705" s="21"/>
      <c r="AH705" s="21"/>
    </row>
    <row r="706" spans="1:34" x14ac:dyDescent="0.2">
      <c r="A706" s="21"/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  <c r="AA706" s="21"/>
      <c r="AB706" s="21"/>
      <c r="AC706" s="21"/>
      <c r="AD706" s="21"/>
      <c r="AE706" s="21"/>
      <c r="AF706" s="21"/>
      <c r="AG706" s="21"/>
      <c r="AH706" s="21"/>
    </row>
    <row r="707" spans="1:34" x14ac:dyDescent="0.2">
      <c r="A707" s="21"/>
      <c r="B707" s="21"/>
      <c r="C707" s="21"/>
      <c r="D707" s="21"/>
      <c r="E707" s="21"/>
      <c r="F707" s="21"/>
      <c r="G707" s="21"/>
      <c r="H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  <c r="AA707" s="21"/>
      <c r="AB707" s="21"/>
      <c r="AC707" s="21"/>
      <c r="AD707" s="21"/>
      <c r="AE707" s="21"/>
      <c r="AF707" s="21"/>
      <c r="AG707" s="21"/>
      <c r="AH707" s="21"/>
    </row>
    <row r="708" spans="1:34" x14ac:dyDescent="0.2">
      <c r="A708" s="21"/>
      <c r="B708" s="21"/>
      <c r="C708" s="21"/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  <c r="AA708" s="21"/>
      <c r="AB708" s="21"/>
      <c r="AC708" s="21"/>
      <c r="AD708" s="21"/>
      <c r="AE708" s="21"/>
      <c r="AF708" s="21"/>
      <c r="AG708" s="21"/>
      <c r="AH708" s="21"/>
    </row>
    <row r="709" spans="1:34" x14ac:dyDescent="0.2">
      <c r="A709" s="21"/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  <c r="AA709" s="21"/>
      <c r="AB709" s="21"/>
      <c r="AC709" s="21"/>
      <c r="AD709" s="21"/>
      <c r="AE709" s="21"/>
      <c r="AF709" s="21"/>
      <c r="AG709" s="21"/>
      <c r="AH709" s="21"/>
    </row>
    <row r="710" spans="1:34" x14ac:dyDescent="0.2">
      <c r="A710" s="21"/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  <c r="AA710" s="21"/>
      <c r="AB710" s="21"/>
      <c r="AC710" s="21"/>
      <c r="AD710" s="21"/>
      <c r="AE710" s="21"/>
      <c r="AF710" s="21"/>
      <c r="AG710" s="21"/>
      <c r="AH710" s="21"/>
    </row>
    <row r="711" spans="1:34" x14ac:dyDescent="0.2">
      <c r="A711" s="21"/>
      <c r="B711" s="21"/>
      <c r="C711" s="21"/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  <c r="AA711" s="21"/>
      <c r="AB711" s="21"/>
      <c r="AC711" s="21"/>
      <c r="AD711" s="21"/>
      <c r="AE711" s="21"/>
      <c r="AF711" s="21"/>
      <c r="AG711" s="21"/>
      <c r="AH711" s="21"/>
    </row>
    <row r="712" spans="1:34" x14ac:dyDescent="0.2">
      <c r="A712" s="21"/>
      <c r="B712" s="21"/>
      <c r="C712" s="21"/>
      <c r="D712" s="21"/>
      <c r="E712" s="21"/>
      <c r="F712" s="21"/>
      <c r="G712" s="21"/>
      <c r="H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  <c r="AA712" s="21"/>
      <c r="AB712" s="21"/>
      <c r="AC712" s="21"/>
      <c r="AD712" s="21"/>
      <c r="AE712" s="21"/>
      <c r="AF712" s="21"/>
      <c r="AG712" s="21"/>
      <c r="AH712" s="21"/>
    </row>
    <row r="713" spans="1:34" x14ac:dyDescent="0.2">
      <c r="A713" s="21"/>
      <c r="B713" s="21"/>
      <c r="C713" s="21"/>
      <c r="D713" s="21"/>
      <c r="E713" s="21"/>
      <c r="F713" s="21"/>
      <c r="G713" s="21"/>
      <c r="H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1"/>
      <c r="AA713" s="21"/>
      <c r="AB713" s="21"/>
      <c r="AC713" s="21"/>
      <c r="AD713" s="21"/>
      <c r="AE713" s="21"/>
      <c r="AF713" s="21"/>
      <c r="AG713" s="21"/>
      <c r="AH713" s="21"/>
    </row>
    <row r="714" spans="1:34" x14ac:dyDescent="0.2">
      <c r="A714" s="21"/>
      <c r="B714" s="21"/>
      <c r="C714" s="21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1"/>
      <c r="AA714" s="21"/>
      <c r="AB714" s="21"/>
      <c r="AC714" s="21"/>
      <c r="AD714" s="21"/>
      <c r="AE714" s="21"/>
      <c r="AF714" s="21"/>
      <c r="AG714" s="21"/>
      <c r="AH714" s="21"/>
    </row>
    <row r="715" spans="1:34" x14ac:dyDescent="0.2">
      <c r="A715" s="21"/>
      <c r="B715" s="21"/>
      <c r="C715" s="21"/>
      <c r="D715" s="21"/>
      <c r="E715" s="21"/>
      <c r="F715" s="21"/>
      <c r="G715" s="21"/>
      <c r="H715" s="21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  <c r="AA715" s="21"/>
      <c r="AB715" s="21"/>
      <c r="AC715" s="21"/>
      <c r="AD715" s="21"/>
      <c r="AE715" s="21"/>
      <c r="AF715" s="21"/>
      <c r="AG715" s="21"/>
      <c r="AH715" s="21"/>
    </row>
    <row r="716" spans="1:34" x14ac:dyDescent="0.2">
      <c r="A716" s="21"/>
      <c r="B716" s="21"/>
      <c r="C716" s="21"/>
      <c r="D716" s="21"/>
      <c r="E716" s="21"/>
      <c r="F716" s="21"/>
      <c r="G716" s="21"/>
      <c r="H716" s="21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  <c r="AA716" s="21"/>
      <c r="AB716" s="21"/>
      <c r="AC716" s="21"/>
      <c r="AD716" s="21"/>
      <c r="AE716" s="21"/>
      <c r="AF716" s="21"/>
      <c r="AG716" s="21"/>
      <c r="AH716" s="21"/>
    </row>
    <row r="717" spans="1:34" x14ac:dyDescent="0.2">
      <c r="A717" s="21"/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  <c r="AA717" s="21"/>
      <c r="AB717" s="21"/>
      <c r="AC717" s="21"/>
      <c r="AD717" s="21"/>
      <c r="AE717" s="21"/>
      <c r="AF717" s="21"/>
      <c r="AG717" s="21"/>
      <c r="AH717" s="21"/>
    </row>
    <row r="718" spans="1:34" x14ac:dyDescent="0.2">
      <c r="A718" s="21"/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  <c r="AA718" s="21"/>
      <c r="AB718" s="21"/>
      <c r="AC718" s="21"/>
      <c r="AD718" s="21"/>
      <c r="AE718" s="21"/>
      <c r="AF718" s="21"/>
      <c r="AG718" s="21"/>
      <c r="AH718" s="21"/>
    </row>
    <row r="719" spans="1:34" x14ac:dyDescent="0.2">
      <c r="A719" s="21"/>
      <c r="B719" s="21"/>
      <c r="C719" s="21"/>
      <c r="D719" s="21"/>
      <c r="E719" s="21"/>
      <c r="F719" s="21"/>
      <c r="G719" s="21"/>
      <c r="H719" s="21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21"/>
      <c r="AA719" s="21"/>
      <c r="AB719" s="21"/>
      <c r="AC719" s="21"/>
      <c r="AD719" s="21"/>
      <c r="AE719" s="21"/>
      <c r="AF719" s="21"/>
      <c r="AG719" s="21"/>
      <c r="AH719" s="21"/>
    </row>
    <row r="720" spans="1:34" x14ac:dyDescent="0.2">
      <c r="A720" s="21"/>
      <c r="B720" s="21"/>
      <c r="C720" s="21"/>
      <c r="D720" s="21"/>
      <c r="E720" s="21"/>
      <c r="F720" s="21"/>
      <c r="G720" s="21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1"/>
      <c r="AA720" s="21"/>
      <c r="AB720" s="21"/>
      <c r="AC720" s="21"/>
      <c r="AD720" s="21"/>
      <c r="AE720" s="21"/>
      <c r="AF720" s="21"/>
      <c r="AG720" s="21"/>
      <c r="AH720" s="21"/>
    </row>
    <row r="721" spans="1:34" x14ac:dyDescent="0.2">
      <c r="A721" s="21"/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21"/>
      <c r="AA721" s="21"/>
      <c r="AB721" s="21"/>
      <c r="AC721" s="21"/>
      <c r="AD721" s="21"/>
      <c r="AE721" s="21"/>
      <c r="AF721" s="21"/>
      <c r="AG721" s="21"/>
      <c r="AH721" s="21"/>
    </row>
    <row r="722" spans="1:34" x14ac:dyDescent="0.2">
      <c r="A722" s="21"/>
      <c r="B722" s="21"/>
      <c r="C722" s="21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  <c r="AA722" s="21"/>
      <c r="AB722" s="21"/>
      <c r="AC722" s="21"/>
      <c r="AD722" s="21"/>
      <c r="AE722" s="21"/>
      <c r="AF722" s="21"/>
      <c r="AG722" s="21"/>
      <c r="AH722" s="21"/>
    </row>
    <row r="723" spans="1:34" x14ac:dyDescent="0.2">
      <c r="A723" s="21"/>
      <c r="B723" s="21"/>
      <c r="C723" s="21"/>
      <c r="D723" s="21"/>
      <c r="E723" s="21"/>
      <c r="F723" s="21"/>
      <c r="G723" s="21"/>
      <c r="H723" s="21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21"/>
      <c r="AA723" s="21"/>
      <c r="AB723" s="21"/>
      <c r="AC723" s="21"/>
      <c r="AD723" s="21"/>
      <c r="AE723" s="21"/>
      <c r="AF723" s="21"/>
      <c r="AG723" s="21"/>
      <c r="AH723" s="21"/>
    </row>
    <row r="724" spans="1:34" x14ac:dyDescent="0.2">
      <c r="A724" s="21"/>
      <c r="B724" s="21"/>
      <c r="C724" s="21"/>
      <c r="D724" s="21"/>
      <c r="E724" s="21"/>
      <c r="F724" s="21"/>
      <c r="G724" s="21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  <c r="AA724" s="21"/>
      <c r="AB724" s="21"/>
      <c r="AC724" s="21"/>
      <c r="AD724" s="21"/>
      <c r="AE724" s="21"/>
      <c r="AF724" s="21"/>
      <c r="AG724" s="21"/>
      <c r="AH724" s="21"/>
    </row>
    <row r="725" spans="1:34" x14ac:dyDescent="0.2">
      <c r="A725" s="21"/>
      <c r="B725" s="21"/>
      <c r="C725" s="21"/>
      <c r="D725" s="21"/>
      <c r="E725" s="21"/>
      <c r="F725" s="21"/>
      <c r="G725" s="21"/>
      <c r="H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1"/>
      <c r="AA725" s="21"/>
      <c r="AB725" s="21"/>
      <c r="AC725" s="21"/>
      <c r="AD725" s="21"/>
      <c r="AE725" s="21"/>
      <c r="AF725" s="21"/>
      <c r="AG725" s="21"/>
      <c r="AH725" s="21"/>
    </row>
    <row r="726" spans="1:34" x14ac:dyDescent="0.2">
      <c r="A726" s="21"/>
      <c r="B726" s="21"/>
      <c r="C726" s="21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  <c r="AA726" s="21"/>
      <c r="AB726" s="21"/>
      <c r="AC726" s="21"/>
      <c r="AD726" s="21"/>
      <c r="AE726" s="21"/>
      <c r="AF726" s="21"/>
      <c r="AG726" s="21"/>
      <c r="AH726" s="21"/>
    </row>
    <row r="727" spans="1:34" x14ac:dyDescent="0.2">
      <c r="A727" s="21"/>
      <c r="B727" s="21"/>
      <c r="C727" s="21"/>
      <c r="D727" s="21"/>
      <c r="E727" s="21"/>
      <c r="F727" s="21"/>
      <c r="G727" s="21"/>
      <c r="H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  <c r="AA727" s="21"/>
      <c r="AB727" s="21"/>
      <c r="AC727" s="21"/>
      <c r="AD727" s="21"/>
      <c r="AE727" s="21"/>
      <c r="AF727" s="21"/>
      <c r="AG727" s="21"/>
      <c r="AH727" s="21"/>
    </row>
    <row r="728" spans="1:34" x14ac:dyDescent="0.2">
      <c r="A728" s="21"/>
      <c r="B728" s="21"/>
      <c r="C728" s="21"/>
      <c r="D728" s="21"/>
      <c r="E728" s="21"/>
      <c r="F728" s="21"/>
      <c r="G728" s="21"/>
      <c r="H728" s="21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1"/>
      <c r="AA728" s="21"/>
      <c r="AB728" s="21"/>
      <c r="AC728" s="21"/>
      <c r="AD728" s="21"/>
      <c r="AE728" s="21"/>
      <c r="AF728" s="21"/>
      <c r="AG728" s="21"/>
      <c r="AH728" s="21"/>
    </row>
    <row r="729" spans="1:34" x14ac:dyDescent="0.2">
      <c r="A729" s="21"/>
      <c r="B729" s="21"/>
      <c r="C729" s="21"/>
      <c r="D729" s="21"/>
      <c r="E729" s="21"/>
      <c r="F729" s="21"/>
      <c r="G729" s="21"/>
      <c r="H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1"/>
      <c r="AA729" s="21"/>
      <c r="AB729" s="21"/>
      <c r="AC729" s="21"/>
      <c r="AD729" s="21"/>
      <c r="AE729" s="21"/>
      <c r="AF729" s="21"/>
      <c r="AG729" s="21"/>
      <c r="AH729" s="21"/>
    </row>
    <row r="730" spans="1:34" x14ac:dyDescent="0.2">
      <c r="A730" s="21"/>
      <c r="B730" s="21"/>
      <c r="C730" s="21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  <c r="AA730" s="21"/>
      <c r="AB730" s="21"/>
      <c r="AC730" s="21"/>
      <c r="AD730" s="21"/>
      <c r="AE730" s="21"/>
      <c r="AF730" s="21"/>
      <c r="AG730" s="21"/>
      <c r="AH730" s="21"/>
    </row>
    <row r="731" spans="1:34" x14ac:dyDescent="0.2">
      <c r="A731" s="21"/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21"/>
      <c r="AA731" s="21"/>
      <c r="AB731" s="21"/>
      <c r="AC731" s="21"/>
      <c r="AD731" s="21"/>
      <c r="AE731" s="21"/>
      <c r="AF731" s="21"/>
      <c r="AG731" s="21"/>
      <c r="AH731" s="21"/>
    </row>
    <row r="732" spans="1:34" x14ac:dyDescent="0.2">
      <c r="A732" s="21"/>
      <c r="B732" s="21"/>
      <c r="C732" s="21"/>
      <c r="D732" s="21"/>
      <c r="E732" s="21"/>
      <c r="F732" s="21"/>
      <c r="G732" s="21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21"/>
      <c r="AA732" s="21"/>
      <c r="AB732" s="21"/>
      <c r="AC732" s="21"/>
      <c r="AD732" s="21"/>
      <c r="AE732" s="21"/>
      <c r="AF732" s="21"/>
      <c r="AG732" s="21"/>
      <c r="AH732" s="21"/>
    </row>
    <row r="733" spans="1:34" x14ac:dyDescent="0.2">
      <c r="A733" s="21"/>
      <c r="B733" s="21"/>
      <c r="C733" s="21"/>
      <c r="D733" s="21"/>
      <c r="E733" s="21"/>
      <c r="F733" s="21"/>
      <c r="G733" s="21"/>
      <c r="H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  <c r="AA733" s="21"/>
      <c r="AB733" s="21"/>
      <c r="AC733" s="21"/>
      <c r="AD733" s="21"/>
      <c r="AE733" s="21"/>
      <c r="AF733" s="21"/>
      <c r="AG733" s="21"/>
      <c r="AH733" s="21"/>
    </row>
    <row r="734" spans="1:34" x14ac:dyDescent="0.2">
      <c r="A734" s="21"/>
      <c r="B734" s="21"/>
      <c r="C734" s="21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  <c r="AA734" s="21"/>
      <c r="AB734" s="21"/>
      <c r="AC734" s="21"/>
      <c r="AD734" s="21"/>
      <c r="AE734" s="21"/>
      <c r="AF734" s="21"/>
      <c r="AG734" s="21"/>
      <c r="AH734" s="21"/>
    </row>
    <row r="735" spans="1:34" x14ac:dyDescent="0.2">
      <c r="A735" s="21"/>
      <c r="B735" s="21"/>
      <c r="C735" s="21"/>
      <c r="D735" s="21"/>
      <c r="E735" s="21"/>
      <c r="F735" s="21"/>
      <c r="G735" s="21"/>
      <c r="H735" s="21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21"/>
      <c r="AA735" s="21"/>
      <c r="AB735" s="21"/>
      <c r="AC735" s="21"/>
      <c r="AD735" s="21"/>
      <c r="AE735" s="21"/>
      <c r="AF735" s="21"/>
      <c r="AG735" s="21"/>
      <c r="AH735" s="21"/>
    </row>
    <row r="736" spans="1:34" x14ac:dyDescent="0.2">
      <c r="A736" s="21"/>
      <c r="B736" s="21"/>
      <c r="C736" s="21"/>
      <c r="D736" s="21"/>
      <c r="E736" s="21"/>
      <c r="F736" s="21"/>
      <c r="G736" s="21"/>
      <c r="H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  <c r="AA736" s="21"/>
      <c r="AB736" s="21"/>
      <c r="AC736" s="21"/>
      <c r="AD736" s="21"/>
      <c r="AE736" s="21"/>
      <c r="AF736" s="21"/>
      <c r="AG736" s="21"/>
      <c r="AH736" s="21"/>
    </row>
    <row r="737" spans="1:34" x14ac:dyDescent="0.2">
      <c r="A737" s="21"/>
      <c r="B737" s="21"/>
      <c r="C737" s="21"/>
      <c r="D737" s="21"/>
      <c r="E737" s="21"/>
      <c r="F737" s="21"/>
      <c r="G737" s="21"/>
      <c r="H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  <c r="AA737" s="21"/>
      <c r="AB737" s="21"/>
      <c r="AC737" s="21"/>
      <c r="AD737" s="21"/>
      <c r="AE737" s="21"/>
      <c r="AF737" s="21"/>
      <c r="AG737" s="21"/>
      <c r="AH737" s="21"/>
    </row>
    <row r="738" spans="1:34" x14ac:dyDescent="0.2">
      <c r="A738" s="21"/>
      <c r="B738" s="21"/>
      <c r="C738" s="21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21"/>
      <c r="AA738" s="21"/>
      <c r="AB738" s="21"/>
      <c r="AC738" s="21"/>
      <c r="AD738" s="21"/>
      <c r="AE738" s="21"/>
      <c r="AF738" s="21"/>
      <c r="AG738" s="21"/>
      <c r="AH738" s="21"/>
    </row>
    <row r="739" spans="1:34" x14ac:dyDescent="0.2">
      <c r="A739" s="21"/>
      <c r="B739" s="21"/>
      <c r="C739" s="21"/>
      <c r="D739" s="21"/>
      <c r="E739" s="21"/>
      <c r="F739" s="21"/>
      <c r="G739" s="21"/>
      <c r="H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21"/>
      <c r="AA739" s="21"/>
      <c r="AB739" s="21"/>
      <c r="AC739" s="21"/>
      <c r="AD739" s="21"/>
      <c r="AE739" s="21"/>
      <c r="AF739" s="21"/>
      <c r="AG739" s="21"/>
      <c r="AH739" s="21"/>
    </row>
    <row r="740" spans="1:34" x14ac:dyDescent="0.2">
      <c r="A740" s="21"/>
      <c r="B740" s="21"/>
      <c r="C740" s="21"/>
      <c r="D740" s="21"/>
      <c r="E740" s="21"/>
      <c r="F740" s="21"/>
      <c r="G740" s="21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  <c r="AA740" s="21"/>
      <c r="AB740" s="21"/>
      <c r="AC740" s="21"/>
      <c r="AD740" s="21"/>
      <c r="AE740" s="21"/>
      <c r="AF740" s="21"/>
      <c r="AG740" s="21"/>
      <c r="AH740" s="21"/>
    </row>
    <row r="741" spans="1:34" x14ac:dyDescent="0.2">
      <c r="A741" s="21"/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  <c r="AA741" s="21"/>
      <c r="AB741" s="21"/>
      <c r="AC741" s="21"/>
      <c r="AD741" s="21"/>
      <c r="AE741" s="21"/>
      <c r="AF741" s="21"/>
      <c r="AG741" s="21"/>
      <c r="AH741" s="21"/>
    </row>
    <row r="742" spans="1:34" x14ac:dyDescent="0.2">
      <c r="A742" s="21"/>
      <c r="B742" s="21"/>
      <c r="C742" s="21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21"/>
      <c r="AA742" s="21"/>
      <c r="AB742" s="21"/>
      <c r="AC742" s="21"/>
      <c r="AD742" s="21"/>
      <c r="AE742" s="21"/>
      <c r="AF742" s="21"/>
      <c r="AG742" s="21"/>
      <c r="AH742" s="21"/>
    </row>
    <row r="743" spans="1:34" x14ac:dyDescent="0.2">
      <c r="A743" s="21"/>
      <c r="B743" s="21"/>
      <c r="C743" s="21"/>
      <c r="D743" s="21"/>
      <c r="E743" s="21"/>
      <c r="F743" s="21"/>
      <c r="G743" s="21"/>
      <c r="H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1"/>
      <c r="AA743" s="21"/>
      <c r="AB743" s="21"/>
      <c r="AC743" s="21"/>
      <c r="AD743" s="21"/>
      <c r="AE743" s="21"/>
      <c r="AF743" s="21"/>
      <c r="AG743" s="21"/>
      <c r="AH743" s="21"/>
    </row>
    <row r="744" spans="1:34" x14ac:dyDescent="0.2">
      <c r="A744" s="21"/>
      <c r="B744" s="21"/>
      <c r="C744" s="21"/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  <c r="AA744" s="21"/>
      <c r="AB744" s="21"/>
      <c r="AC744" s="21"/>
      <c r="AD744" s="21"/>
      <c r="AE744" s="21"/>
      <c r="AF744" s="21"/>
      <c r="AG744" s="21"/>
      <c r="AH744" s="21"/>
    </row>
    <row r="745" spans="1:34" x14ac:dyDescent="0.2">
      <c r="A745" s="21"/>
      <c r="B745" s="21"/>
      <c r="C745" s="21"/>
      <c r="D745" s="21"/>
      <c r="E745" s="21"/>
      <c r="F745" s="21"/>
      <c r="G745" s="21"/>
      <c r="H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  <c r="Z745" s="21"/>
      <c r="AA745" s="21"/>
      <c r="AB745" s="21"/>
      <c r="AC745" s="21"/>
      <c r="AD745" s="21"/>
      <c r="AE745" s="21"/>
      <c r="AF745" s="21"/>
      <c r="AG745" s="21"/>
      <c r="AH745" s="21"/>
    </row>
    <row r="746" spans="1:34" x14ac:dyDescent="0.2">
      <c r="A746" s="21"/>
      <c r="B746" s="21"/>
      <c r="C746" s="21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  <c r="Z746" s="21"/>
      <c r="AA746" s="21"/>
      <c r="AB746" s="21"/>
      <c r="AC746" s="21"/>
      <c r="AD746" s="21"/>
      <c r="AE746" s="21"/>
      <c r="AF746" s="21"/>
      <c r="AG746" s="21"/>
      <c r="AH746" s="21"/>
    </row>
    <row r="747" spans="1:34" x14ac:dyDescent="0.2">
      <c r="A747" s="21"/>
      <c r="B747" s="21"/>
      <c r="C747" s="21"/>
      <c r="D747" s="21"/>
      <c r="E747" s="21"/>
      <c r="F747" s="21"/>
      <c r="G747" s="21"/>
      <c r="H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  <c r="Z747" s="21"/>
      <c r="AA747" s="21"/>
      <c r="AB747" s="21"/>
      <c r="AC747" s="21"/>
      <c r="AD747" s="21"/>
      <c r="AE747" s="21"/>
      <c r="AF747" s="21"/>
      <c r="AG747" s="21"/>
      <c r="AH747" s="21"/>
    </row>
    <row r="748" spans="1:34" x14ac:dyDescent="0.2">
      <c r="A748" s="21"/>
      <c r="B748" s="21"/>
      <c r="C748" s="21"/>
      <c r="D748" s="21"/>
      <c r="E748" s="21"/>
      <c r="F748" s="21"/>
      <c r="G748" s="21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  <c r="AA748" s="21"/>
      <c r="AB748" s="21"/>
      <c r="AC748" s="21"/>
      <c r="AD748" s="21"/>
      <c r="AE748" s="21"/>
      <c r="AF748" s="21"/>
      <c r="AG748" s="21"/>
      <c r="AH748" s="21"/>
    </row>
    <row r="749" spans="1:34" x14ac:dyDescent="0.2">
      <c r="A749" s="21"/>
      <c r="B749" s="21"/>
      <c r="C749" s="21"/>
      <c r="D749" s="21"/>
      <c r="E749" s="21"/>
      <c r="F749" s="21"/>
      <c r="G749" s="21"/>
      <c r="H749" s="21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  <c r="AA749" s="21"/>
      <c r="AB749" s="21"/>
      <c r="AC749" s="21"/>
      <c r="AD749" s="21"/>
      <c r="AE749" s="21"/>
      <c r="AF749" s="21"/>
      <c r="AG749" s="21"/>
      <c r="AH749" s="21"/>
    </row>
    <row r="750" spans="1:34" x14ac:dyDescent="0.2">
      <c r="A750" s="21"/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  <c r="AA750" s="21"/>
      <c r="AB750" s="21"/>
      <c r="AC750" s="21"/>
      <c r="AD750" s="21"/>
      <c r="AE750" s="21"/>
      <c r="AF750" s="21"/>
      <c r="AG750" s="21"/>
      <c r="AH750" s="21"/>
    </row>
    <row r="751" spans="1:34" x14ac:dyDescent="0.2">
      <c r="A751" s="21"/>
      <c r="B751" s="21"/>
      <c r="C751" s="21"/>
      <c r="D751" s="21"/>
      <c r="E751" s="21"/>
      <c r="F751" s="21"/>
      <c r="G751" s="21"/>
      <c r="H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  <c r="Z751" s="21"/>
      <c r="AA751" s="21"/>
      <c r="AB751" s="21"/>
      <c r="AC751" s="21"/>
      <c r="AD751" s="21"/>
      <c r="AE751" s="21"/>
      <c r="AF751" s="21"/>
      <c r="AG751" s="21"/>
      <c r="AH751" s="21"/>
    </row>
    <row r="752" spans="1:34" x14ac:dyDescent="0.2">
      <c r="A752" s="21"/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  <c r="Z752" s="21"/>
      <c r="AA752" s="21"/>
      <c r="AB752" s="21"/>
      <c r="AC752" s="21"/>
      <c r="AD752" s="21"/>
      <c r="AE752" s="21"/>
      <c r="AF752" s="21"/>
      <c r="AG752" s="21"/>
      <c r="AH752" s="21"/>
    </row>
    <row r="753" spans="1:34" x14ac:dyDescent="0.2">
      <c r="A753" s="21"/>
      <c r="B753" s="21"/>
      <c r="C753" s="21"/>
      <c r="D753" s="21"/>
      <c r="E753" s="21"/>
      <c r="F753" s="21"/>
      <c r="G753" s="21"/>
      <c r="H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21"/>
      <c r="AA753" s="21"/>
      <c r="AB753" s="21"/>
      <c r="AC753" s="21"/>
      <c r="AD753" s="21"/>
      <c r="AE753" s="21"/>
      <c r="AF753" s="21"/>
      <c r="AG753" s="21"/>
      <c r="AH753" s="21"/>
    </row>
    <row r="754" spans="1:34" x14ac:dyDescent="0.2">
      <c r="A754" s="21"/>
      <c r="B754" s="21"/>
      <c r="C754" s="21"/>
      <c r="D754" s="21"/>
      <c r="E754" s="21"/>
      <c r="F754" s="21"/>
      <c r="G754" s="21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21"/>
      <c r="AA754" s="21"/>
      <c r="AB754" s="21"/>
      <c r="AC754" s="21"/>
      <c r="AD754" s="21"/>
      <c r="AE754" s="21"/>
      <c r="AF754" s="21"/>
      <c r="AG754" s="21"/>
      <c r="AH754" s="21"/>
    </row>
    <row r="755" spans="1:34" x14ac:dyDescent="0.2">
      <c r="A755" s="21"/>
      <c r="B755" s="21"/>
      <c r="C755" s="21"/>
      <c r="D755" s="21"/>
      <c r="E755" s="21"/>
      <c r="F755" s="21"/>
      <c r="G755" s="21"/>
      <c r="H755" s="21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  <c r="Z755" s="21"/>
      <c r="AA755" s="21"/>
      <c r="AB755" s="21"/>
      <c r="AC755" s="21"/>
      <c r="AD755" s="21"/>
      <c r="AE755" s="21"/>
      <c r="AF755" s="21"/>
      <c r="AG755" s="21"/>
      <c r="AH755" s="21"/>
    </row>
    <row r="756" spans="1:34" x14ac:dyDescent="0.2">
      <c r="A756" s="21"/>
      <c r="B756" s="21"/>
      <c r="C756" s="21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21"/>
      <c r="AA756" s="21"/>
      <c r="AB756" s="21"/>
      <c r="AC756" s="21"/>
      <c r="AD756" s="21"/>
      <c r="AE756" s="21"/>
      <c r="AF756" s="21"/>
      <c r="AG756" s="21"/>
      <c r="AH756" s="21"/>
    </row>
    <row r="757" spans="1:34" x14ac:dyDescent="0.2">
      <c r="A757" s="21"/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21"/>
      <c r="AA757" s="21"/>
      <c r="AB757" s="21"/>
      <c r="AC757" s="21"/>
      <c r="AD757" s="21"/>
      <c r="AE757" s="21"/>
      <c r="AF757" s="21"/>
      <c r="AG757" s="21"/>
      <c r="AH757" s="21"/>
    </row>
    <row r="758" spans="1:34" x14ac:dyDescent="0.2">
      <c r="A758" s="21"/>
      <c r="B758" s="21"/>
      <c r="C758" s="21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  <c r="Z758" s="21"/>
      <c r="AA758" s="21"/>
      <c r="AB758" s="21"/>
      <c r="AC758" s="21"/>
      <c r="AD758" s="21"/>
      <c r="AE758" s="21"/>
      <c r="AF758" s="21"/>
      <c r="AG758" s="21"/>
      <c r="AH758" s="21"/>
    </row>
    <row r="759" spans="1:34" x14ac:dyDescent="0.2">
      <c r="A759" s="21"/>
      <c r="B759" s="21"/>
      <c r="C759" s="21"/>
      <c r="D759" s="21"/>
      <c r="E759" s="21"/>
      <c r="F759" s="21"/>
      <c r="G759" s="21"/>
      <c r="H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  <c r="Z759" s="21"/>
      <c r="AA759" s="21"/>
      <c r="AB759" s="21"/>
      <c r="AC759" s="21"/>
      <c r="AD759" s="21"/>
      <c r="AE759" s="21"/>
      <c r="AF759" s="21"/>
      <c r="AG759" s="21"/>
      <c r="AH759" s="21"/>
    </row>
    <row r="760" spans="1:34" x14ac:dyDescent="0.2">
      <c r="A760" s="21"/>
      <c r="B760" s="21"/>
      <c r="C760" s="21"/>
      <c r="D760" s="21"/>
      <c r="E760" s="21"/>
      <c r="F760" s="21"/>
      <c r="G760" s="21"/>
      <c r="H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21"/>
      <c r="AA760" s="21"/>
      <c r="AB760" s="21"/>
      <c r="AC760" s="21"/>
      <c r="AD760" s="21"/>
      <c r="AE760" s="21"/>
      <c r="AF760" s="21"/>
      <c r="AG760" s="21"/>
      <c r="AH760" s="21"/>
    </row>
    <row r="761" spans="1:34" x14ac:dyDescent="0.2">
      <c r="A761" s="21"/>
      <c r="B761" s="21"/>
      <c r="C761" s="21"/>
      <c r="D761" s="21"/>
      <c r="E761" s="21"/>
      <c r="F761" s="21"/>
      <c r="G761" s="21"/>
      <c r="H761" s="21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  <c r="Z761" s="21"/>
      <c r="AA761" s="21"/>
      <c r="AB761" s="21"/>
      <c r="AC761" s="21"/>
      <c r="AD761" s="21"/>
      <c r="AE761" s="21"/>
      <c r="AF761" s="21"/>
      <c r="AG761" s="21"/>
      <c r="AH761" s="21"/>
    </row>
    <row r="762" spans="1:34" x14ac:dyDescent="0.2">
      <c r="A762" s="21"/>
      <c r="B762" s="21"/>
      <c r="C762" s="21"/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1"/>
      <c r="AA762" s="21"/>
      <c r="AB762" s="21"/>
      <c r="AC762" s="21"/>
      <c r="AD762" s="21"/>
      <c r="AE762" s="21"/>
      <c r="AF762" s="21"/>
      <c r="AG762" s="21"/>
      <c r="AH762" s="21"/>
    </row>
    <row r="763" spans="1:34" x14ac:dyDescent="0.2">
      <c r="A763" s="21"/>
      <c r="B763" s="21"/>
      <c r="C763" s="21"/>
      <c r="D763" s="21"/>
      <c r="E763" s="21"/>
      <c r="F763" s="21"/>
      <c r="G763" s="21"/>
      <c r="H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  <c r="Z763" s="21"/>
      <c r="AA763" s="21"/>
      <c r="AB763" s="21"/>
      <c r="AC763" s="21"/>
      <c r="AD763" s="21"/>
      <c r="AE763" s="21"/>
      <c r="AF763" s="21"/>
      <c r="AG763" s="21"/>
      <c r="AH763" s="21"/>
    </row>
    <row r="764" spans="1:34" x14ac:dyDescent="0.2">
      <c r="A764" s="21"/>
      <c r="B764" s="21"/>
      <c r="C764" s="21"/>
      <c r="D764" s="21"/>
      <c r="E764" s="21"/>
      <c r="F764" s="21"/>
      <c r="G764" s="21"/>
      <c r="H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  <c r="Z764" s="21"/>
      <c r="AA764" s="21"/>
      <c r="AB764" s="21"/>
      <c r="AC764" s="21"/>
      <c r="AD764" s="21"/>
      <c r="AE764" s="21"/>
      <c r="AF764" s="21"/>
      <c r="AG764" s="21"/>
      <c r="AH764" s="21"/>
    </row>
    <row r="765" spans="1:34" x14ac:dyDescent="0.2">
      <c r="A765" s="21"/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  <c r="Z765" s="21"/>
      <c r="AA765" s="21"/>
      <c r="AB765" s="21"/>
      <c r="AC765" s="21"/>
      <c r="AD765" s="21"/>
      <c r="AE765" s="21"/>
      <c r="AF765" s="21"/>
      <c r="AG765" s="21"/>
      <c r="AH765" s="21"/>
    </row>
    <row r="766" spans="1:34" x14ac:dyDescent="0.2">
      <c r="A766" s="21"/>
      <c r="B766" s="21"/>
      <c r="C766" s="21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21"/>
      <c r="AA766" s="21"/>
      <c r="AB766" s="21"/>
      <c r="AC766" s="21"/>
      <c r="AD766" s="21"/>
      <c r="AE766" s="21"/>
      <c r="AF766" s="21"/>
      <c r="AG766" s="21"/>
      <c r="AH766" s="21"/>
    </row>
    <row r="767" spans="1:34" x14ac:dyDescent="0.2">
      <c r="A767" s="21"/>
      <c r="B767" s="21"/>
      <c r="C767" s="21"/>
      <c r="D767" s="21"/>
      <c r="E767" s="21"/>
      <c r="F767" s="21"/>
      <c r="G767" s="21"/>
      <c r="H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21"/>
      <c r="AA767" s="21"/>
      <c r="AB767" s="21"/>
      <c r="AC767" s="21"/>
      <c r="AD767" s="21"/>
      <c r="AE767" s="21"/>
      <c r="AF767" s="21"/>
      <c r="AG767" s="21"/>
      <c r="AH767" s="21"/>
    </row>
    <row r="768" spans="1:34" x14ac:dyDescent="0.2">
      <c r="A768" s="21"/>
      <c r="B768" s="21"/>
      <c r="C768" s="21"/>
      <c r="D768" s="21"/>
      <c r="E768" s="21"/>
      <c r="F768" s="21"/>
      <c r="G768" s="21"/>
      <c r="H768" s="21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  <c r="Z768" s="21"/>
      <c r="AA768" s="21"/>
      <c r="AB768" s="21"/>
      <c r="AC768" s="21"/>
      <c r="AD768" s="21"/>
      <c r="AE768" s="21"/>
      <c r="AF768" s="21"/>
      <c r="AG768" s="21"/>
      <c r="AH768" s="21"/>
    </row>
    <row r="769" spans="1:34" x14ac:dyDescent="0.2">
      <c r="A769" s="21"/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  <c r="Z769" s="21"/>
      <c r="AA769" s="21"/>
      <c r="AB769" s="21"/>
      <c r="AC769" s="21"/>
      <c r="AD769" s="21"/>
      <c r="AE769" s="21"/>
      <c r="AF769" s="21"/>
      <c r="AG769" s="21"/>
      <c r="AH769" s="21"/>
    </row>
    <row r="770" spans="1:34" x14ac:dyDescent="0.2">
      <c r="A770" s="21"/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  <c r="Z770" s="21"/>
      <c r="AA770" s="21"/>
      <c r="AB770" s="21"/>
      <c r="AC770" s="21"/>
      <c r="AD770" s="21"/>
      <c r="AE770" s="21"/>
      <c r="AF770" s="21"/>
      <c r="AG770" s="21"/>
      <c r="AH770" s="21"/>
    </row>
    <row r="771" spans="1:34" x14ac:dyDescent="0.2">
      <c r="A771" s="21"/>
      <c r="B771" s="21"/>
      <c r="C771" s="21"/>
      <c r="D771" s="21"/>
      <c r="E771" s="21"/>
      <c r="F771" s="21"/>
      <c r="G771" s="21"/>
      <c r="H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  <c r="Z771" s="21"/>
      <c r="AA771" s="21"/>
      <c r="AB771" s="21"/>
      <c r="AC771" s="21"/>
      <c r="AD771" s="21"/>
      <c r="AE771" s="21"/>
      <c r="AF771" s="21"/>
      <c r="AG771" s="21"/>
      <c r="AH771" s="21"/>
    </row>
    <row r="772" spans="1:34" x14ac:dyDescent="0.2">
      <c r="A772" s="21"/>
      <c r="B772" s="21"/>
      <c r="C772" s="21"/>
      <c r="D772" s="21"/>
      <c r="E772" s="21"/>
      <c r="F772" s="21"/>
      <c r="G772" s="21"/>
      <c r="H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1"/>
      <c r="AA772" s="21"/>
      <c r="AB772" s="21"/>
      <c r="AC772" s="21"/>
      <c r="AD772" s="21"/>
      <c r="AE772" s="21"/>
      <c r="AF772" s="21"/>
      <c r="AG772" s="21"/>
      <c r="AH772" s="21"/>
    </row>
    <row r="773" spans="1:34" x14ac:dyDescent="0.2">
      <c r="A773" s="21"/>
      <c r="B773" s="21"/>
      <c r="C773" s="21"/>
      <c r="D773" s="21"/>
      <c r="E773" s="21"/>
      <c r="F773" s="21"/>
      <c r="G773" s="21"/>
      <c r="H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21"/>
      <c r="AA773" s="21"/>
      <c r="AB773" s="21"/>
      <c r="AC773" s="21"/>
      <c r="AD773" s="21"/>
      <c r="AE773" s="21"/>
      <c r="AF773" s="21"/>
      <c r="AG773" s="21"/>
      <c r="AH773" s="21"/>
    </row>
    <row r="774" spans="1:34" x14ac:dyDescent="0.2">
      <c r="A774" s="21"/>
      <c r="B774" s="21"/>
      <c r="C774" s="21"/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21"/>
      <c r="AA774" s="21"/>
      <c r="AB774" s="21"/>
      <c r="AC774" s="21"/>
      <c r="AD774" s="21"/>
      <c r="AE774" s="21"/>
      <c r="AF774" s="21"/>
      <c r="AG774" s="21"/>
      <c r="AH774" s="21"/>
    </row>
    <row r="775" spans="1:34" x14ac:dyDescent="0.2">
      <c r="A775" s="21"/>
      <c r="B775" s="21"/>
      <c r="C775" s="21"/>
      <c r="D775" s="21"/>
      <c r="E775" s="21"/>
      <c r="F775" s="21"/>
      <c r="G775" s="21"/>
      <c r="H775" s="21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  <c r="Z775" s="21"/>
      <c r="AA775" s="21"/>
      <c r="AB775" s="21"/>
      <c r="AC775" s="21"/>
      <c r="AD775" s="21"/>
      <c r="AE775" s="21"/>
      <c r="AF775" s="21"/>
      <c r="AG775" s="21"/>
      <c r="AH775" s="21"/>
    </row>
    <row r="776" spans="1:34" x14ac:dyDescent="0.2">
      <c r="A776" s="21"/>
      <c r="B776" s="21"/>
      <c r="C776" s="21"/>
      <c r="D776" s="21"/>
      <c r="E776" s="21"/>
      <c r="F776" s="21"/>
      <c r="G776" s="21"/>
      <c r="H776" s="21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  <c r="Z776" s="21"/>
      <c r="AA776" s="21"/>
      <c r="AB776" s="21"/>
      <c r="AC776" s="21"/>
      <c r="AD776" s="21"/>
      <c r="AE776" s="21"/>
      <c r="AF776" s="21"/>
      <c r="AG776" s="21"/>
      <c r="AH776" s="21"/>
    </row>
    <row r="777" spans="1:34" x14ac:dyDescent="0.2">
      <c r="A777" s="21"/>
      <c r="B777" s="21"/>
      <c r="C777" s="21"/>
      <c r="D777" s="21"/>
      <c r="E777" s="21"/>
      <c r="F777" s="21"/>
      <c r="G777" s="21"/>
      <c r="H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  <c r="Z777" s="21"/>
      <c r="AA777" s="21"/>
      <c r="AB777" s="21"/>
      <c r="AC777" s="21"/>
      <c r="AD777" s="21"/>
      <c r="AE777" s="21"/>
      <c r="AF777" s="21"/>
      <c r="AG777" s="21"/>
      <c r="AH777" s="21"/>
    </row>
    <row r="778" spans="1:34" x14ac:dyDescent="0.2">
      <c r="A778" s="21"/>
      <c r="B778" s="21"/>
      <c r="C778" s="21"/>
      <c r="D778" s="21"/>
      <c r="E778" s="21"/>
      <c r="F778" s="21"/>
      <c r="G778" s="21"/>
      <c r="H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  <c r="Z778" s="21"/>
      <c r="AA778" s="21"/>
      <c r="AB778" s="21"/>
      <c r="AC778" s="21"/>
      <c r="AD778" s="21"/>
      <c r="AE778" s="21"/>
      <c r="AF778" s="21"/>
      <c r="AG778" s="21"/>
      <c r="AH778" s="21"/>
    </row>
    <row r="779" spans="1:34" x14ac:dyDescent="0.2">
      <c r="A779" s="21"/>
      <c r="B779" s="21"/>
      <c r="C779" s="21"/>
      <c r="D779" s="21"/>
      <c r="E779" s="21"/>
      <c r="F779" s="21"/>
      <c r="G779" s="21"/>
      <c r="H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  <c r="Z779" s="21"/>
      <c r="AA779" s="21"/>
      <c r="AB779" s="21"/>
      <c r="AC779" s="21"/>
      <c r="AD779" s="21"/>
      <c r="AE779" s="21"/>
      <c r="AF779" s="21"/>
      <c r="AG779" s="21"/>
      <c r="AH779" s="21"/>
    </row>
    <row r="780" spans="1:34" x14ac:dyDescent="0.2">
      <c r="A780" s="21"/>
      <c r="B780" s="21"/>
      <c r="C780" s="21"/>
      <c r="D780" s="21"/>
      <c r="E780" s="21"/>
      <c r="F780" s="21"/>
      <c r="G780" s="21"/>
      <c r="H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  <c r="Z780" s="21"/>
      <c r="AA780" s="21"/>
      <c r="AB780" s="21"/>
      <c r="AC780" s="21"/>
      <c r="AD780" s="21"/>
      <c r="AE780" s="21"/>
      <c r="AF780" s="21"/>
      <c r="AG780" s="21"/>
      <c r="AH780" s="21"/>
    </row>
    <row r="781" spans="1:34" x14ac:dyDescent="0.2">
      <c r="A781" s="21"/>
      <c r="B781" s="21"/>
      <c r="C781" s="21"/>
      <c r="D781" s="21"/>
      <c r="E781" s="21"/>
      <c r="F781" s="21"/>
      <c r="G781" s="21"/>
      <c r="H781" s="21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  <c r="Z781" s="21"/>
      <c r="AA781" s="21"/>
      <c r="AB781" s="21"/>
      <c r="AC781" s="21"/>
      <c r="AD781" s="21"/>
      <c r="AE781" s="21"/>
      <c r="AF781" s="21"/>
      <c r="AG781" s="21"/>
      <c r="AH781" s="21"/>
    </row>
    <row r="782" spans="1:34" x14ac:dyDescent="0.2">
      <c r="A782" s="21"/>
      <c r="B782" s="21"/>
      <c r="C782" s="21"/>
      <c r="D782" s="21"/>
      <c r="E782" s="21"/>
      <c r="F782" s="21"/>
      <c r="G782" s="21"/>
      <c r="H782" s="21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  <c r="Z782" s="21"/>
      <c r="AA782" s="21"/>
      <c r="AB782" s="21"/>
      <c r="AC782" s="21"/>
      <c r="AD782" s="21"/>
      <c r="AE782" s="21"/>
      <c r="AF782" s="21"/>
      <c r="AG782" s="21"/>
      <c r="AH782" s="21"/>
    </row>
    <row r="783" spans="1:34" x14ac:dyDescent="0.2">
      <c r="A783" s="21"/>
      <c r="B783" s="21"/>
      <c r="C783" s="21"/>
      <c r="D783" s="21"/>
      <c r="E783" s="21"/>
      <c r="F783" s="21"/>
      <c r="G783" s="21"/>
      <c r="H783" s="21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  <c r="Z783" s="21"/>
      <c r="AA783" s="21"/>
      <c r="AB783" s="21"/>
      <c r="AC783" s="21"/>
      <c r="AD783" s="21"/>
      <c r="AE783" s="21"/>
      <c r="AF783" s="21"/>
      <c r="AG783" s="21"/>
      <c r="AH783" s="21"/>
    </row>
    <row r="784" spans="1:34" x14ac:dyDescent="0.2">
      <c r="A784" s="21"/>
      <c r="B784" s="21"/>
      <c r="C784" s="21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21"/>
      <c r="AA784" s="21"/>
      <c r="AB784" s="21"/>
      <c r="AC784" s="21"/>
      <c r="AD784" s="21"/>
      <c r="AE784" s="21"/>
      <c r="AF784" s="21"/>
      <c r="AG784" s="21"/>
      <c r="AH784" s="21"/>
    </row>
    <row r="785" spans="1:34" x14ac:dyDescent="0.2">
      <c r="A785" s="21"/>
      <c r="B785" s="21"/>
      <c r="C785" s="21"/>
      <c r="D785" s="21"/>
      <c r="E785" s="21"/>
      <c r="F785" s="21"/>
      <c r="G785" s="21"/>
      <c r="H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1"/>
      <c r="AA785" s="21"/>
      <c r="AB785" s="21"/>
      <c r="AC785" s="21"/>
      <c r="AD785" s="21"/>
      <c r="AE785" s="21"/>
      <c r="AF785" s="21"/>
      <c r="AG785" s="21"/>
      <c r="AH785" s="21"/>
    </row>
    <row r="786" spans="1:34" x14ac:dyDescent="0.2">
      <c r="A786" s="21"/>
      <c r="B786" s="21"/>
      <c r="C786" s="21"/>
      <c r="D786" s="21"/>
      <c r="E786" s="21"/>
      <c r="F786" s="21"/>
      <c r="G786" s="21"/>
      <c r="H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  <c r="Z786" s="21"/>
      <c r="AA786" s="21"/>
      <c r="AB786" s="21"/>
      <c r="AC786" s="21"/>
      <c r="AD786" s="21"/>
      <c r="AE786" s="21"/>
      <c r="AF786" s="21"/>
      <c r="AG786" s="21"/>
      <c r="AH786" s="21"/>
    </row>
    <row r="787" spans="1:34" x14ac:dyDescent="0.2">
      <c r="A787" s="21"/>
      <c r="B787" s="21"/>
      <c r="C787" s="21"/>
      <c r="D787" s="21"/>
      <c r="E787" s="21"/>
      <c r="F787" s="21"/>
      <c r="G787" s="21"/>
      <c r="H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  <c r="Z787" s="21"/>
      <c r="AA787" s="21"/>
      <c r="AB787" s="21"/>
      <c r="AC787" s="21"/>
      <c r="AD787" s="21"/>
      <c r="AE787" s="21"/>
      <c r="AF787" s="21"/>
      <c r="AG787" s="21"/>
      <c r="AH787" s="21"/>
    </row>
    <row r="788" spans="1:34" x14ac:dyDescent="0.2">
      <c r="A788" s="21"/>
      <c r="B788" s="21"/>
      <c r="C788" s="21"/>
      <c r="D788" s="21"/>
      <c r="E788" s="21"/>
      <c r="F788" s="21"/>
      <c r="G788" s="21"/>
      <c r="H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  <c r="Z788" s="21"/>
      <c r="AA788" s="21"/>
      <c r="AB788" s="21"/>
      <c r="AC788" s="21"/>
      <c r="AD788" s="21"/>
      <c r="AE788" s="21"/>
      <c r="AF788" s="21"/>
      <c r="AG788" s="21"/>
      <c r="AH788" s="21"/>
    </row>
    <row r="789" spans="1:34" x14ac:dyDescent="0.2">
      <c r="A789" s="21"/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  <c r="Z789" s="21"/>
      <c r="AA789" s="21"/>
      <c r="AB789" s="21"/>
      <c r="AC789" s="21"/>
      <c r="AD789" s="21"/>
      <c r="AE789" s="21"/>
      <c r="AF789" s="21"/>
      <c r="AG789" s="21"/>
      <c r="AH789" s="21"/>
    </row>
    <row r="790" spans="1:34" x14ac:dyDescent="0.2">
      <c r="A790" s="21"/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  <c r="Z790" s="21"/>
      <c r="AA790" s="21"/>
      <c r="AB790" s="21"/>
      <c r="AC790" s="21"/>
      <c r="AD790" s="21"/>
      <c r="AE790" s="21"/>
      <c r="AF790" s="21"/>
      <c r="AG790" s="21"/>
      <c r="AH790" s="21"/>
    </row>
    <row r="791" spans="1:34" x14ac:dyDescent="0.2">
      <c r="A791" s="21"/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  <c r="Z791" s="21"/>
      <c r="AA791" s="21"/>
      <c r="AB791" s="21"/>
      <c r="AC791" s="21"/>
      <c r="AD791" s="21"/>
      <c r="AE791" s="21"/>
      <c r="AF791" s="21"/>
      <c r="AG791" s="21"/>
      <c r="AH791" s="21"/>
    </row>
    <row r="792" spans="1:34" x14ac:dyDescent="0.2">
      <c r="A792" s="21"/>
      <c r="B792" s="21"/>
      <c r="C792" s="21"/>
      <c r="D792" s="21"/>
      <c r="E792" s="21"/>
      <c r="F792" s="21"/>
      <c r="G792" s="21"/>
      <c r="H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  <c r="Z792" s="21"/>
      <c r="AA792" s="21"/>
      <c r="AB792" s="21"/>
      <c r="AC792" s="21"/>
      <c r="AD792" s="21"/>
      <c r="AE792" s="21"/>
      <c r="AF792" s="21"/>
      <c r="AG792" s="21"/>
      <c r="AH792" s="21"/>
    </row>
    <row r="793" spans="1:34" x14ac:dyDescent="0.2">
      <c r="A793" s="21"/>
      <c r="B793" s="21"/>
      <c r="C793" s="21"/>
      <c r="D793" s="21"/>
      <c r="E793" s="21"/>
      <c r="F793" s="21"/>
      <c r="G793" s="21"/>
      <c r="H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  <c r="Z793" s="21"/>
      <c r="AA793" s="21"/>
      <c r="AB793" s="21"/>
      <c r="AC793" s="21"/>
      <c r="AD793" s="21"/>
      <c r="AE793" s="21"/>
      <c r="AF793" s="21"/>
      <c r="AG793" s="21"/>
      <c r="AH793" s="21"/>
    </row>
    <row r="794" spans="1:34" x14ac:dyDescent="0.2">
      <c r="A794" s="21"/>
      <c r="B794" s="21"/>
      <c r="C794" s="21"/>
      <c r="D794" s="21"/>
      <c r="E794" s="21"/>
      <c r="F794" s="21"/>
      <c r="G794" s="21"/>
      <c r="H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  <c r="Z794" s="21"/>
      <c r="AA794" s="21"/>
      <c r="AB794" s="21"/>
      <c r="AC794" s="21"/>
      <c r="AD794" s="21"/>
      <c r="AE794" s="21"/>
      <c r="AF794" s="21"/>
      <c r="AG794" s="21"/>
      <c r="AH794" s="21"/>
    </row>
    <row r="795" spans="1:34" x14ac:dyDescent="0.2">
      <c r="A795" s="21"/>
      <c r="B795" s="21"/>
      <c r="C795" s="21"/>
      <c r="D795" s="21"/>
      <c r="E795" s="21"/>
      <c r="F795" s="21"/>
      <c r="G795" s="21"/>
      <c r="H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21"/>
      <c r="AA795" s="21"/>
      <c r="AB795" s="21"/>
      <c r="AC795" s="21"/>
      <c r="AD795" s="21"/>
      <c r="AE795" s="21"/>
      <c r="AF795" s="21"/>
      <c r="AG795" s="21"/>
      <c r="AH795" s="21"/>
    </row>
    <row r="796" spans="1:34" x14ac:dyDescent="0.2">
      <c r="A796" s="21"/>
      <c r="B796" s="21"/>
      <c r="C796" s="21"/>
      <c r="D796" s="21"/>
      <c r="E796" s="21"/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1"/>
      <c r="AA796" s="21"/>
      <c r="AB796" s="21"/>
      <c r="AC796" s="21"/>
      <c r="AD796" s="21"/>
      <c r="AE796" s="21"/>
      <c r="AF796" s="21"/>
      <c r="AG796" s="21"/>
      <c r="AH796" s="21"/>
    </row>
    <row r="797" spans="1:34" x14ac:dyDescent="0.2">
      <c r="A797" s="21"/>
      <c r="B797" s="21"/>
      <c r="C797" s="21"/>
      <c r="D797" s="21"/>
      <c r="E797" s="21"/>
      <c r="F797" s="21"/>
      <c r="G797" s="21"/>
      <c r="H797" s="21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  <c r="Z797" s="21"/>
      <c r="AA797" s="21"/>
      <c r="AB797" s="21"/>
      <c r="AC797" s="21"/>
      <c r="AD797" s="21"/>
      <c r="AE797" s="21"/>
      <c r="AF797" s="21"/>
      <c r="AG797" s="21"/>
      <c r="AH797" s="21"/>
    </row>
    <row r="798" spans="1:34" x14ac:dyDescent="0.2">
      <c r="A798" s="21"/>
      <c r="B798" s="21"/>
      <c r="C798" s="21"/>
      <c r="D798" s="21"/>
      <c r="E798" s="21"/>
      <c r="F798" s="21"/>
      <c r="G798" s="21"/>
      <c r="H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  <c r="Z798" s="21"/>
      <c r="AA798" s="21"/>
      <c r="AB798" s="21"/>
      <c r="AC798" s="21"/>
      <c r="AD798" s="21"/>
      <c r="AE798" s="21"/>
      <c r="AF798" s="21"/>
      <c r="AG798" s="21"/>
      <c r="AH798" s="21"/>
    </row>
    <row r="799" spans="1:34" x14ac:dyDescent="0.2">
      <c r="A799" s="21"/>
      <c r="B799" s="21"/>
      <c r="C799" s="21"/>
      <c r="D799" s="21"/>
      <c r="E799" s="21"/>
      <c r="F799" s="21"/>
      <c r="G799" s="21"/>
      <c r="H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  <c r="Z799" s="21"/>
      <c r="AA799" s="21"/>
      <c r="AB799" s="21"/>
      <c r="AC799" s="21"/>
      <c r="AD799" s="21"/>
      <c r="AE799" s="21"/>
      <c r="AF799" s="21"/>
      <c r="AG799" s="21"/>
      <c r="AH799" s="21"/>
    </row>
    <row r="800" spans="1:34" x14ac:dyDescent="0.2">
      <c r="A800" s="21"/>
      <c r="B800" s="21"/>
      <c r="C800" s="21"/>
      <c r="D800" s="21"/>
      <c r="E800" s="21"/>
      <c r="F800" s="21"/>
      <c r="G800" s="21"/>
      <c r="H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  <c r="Z800" s="21"/>
      <c r="AA800" s="21"/>
      <c r="AB800" s="21"/>
      <c r="AC800" s="21"/>
      <c r="AD800" s="21"/>
      <c r="AE800" s="21"/>
      <c r="AF800" s="21"/>
      <c r="AG800" s="21"/>
      <c r="AH800" s="21"/>
    </row>
    <row r="801" spans="1:34" x14ac:dyDescent="0.2">
      <c r="A801" s="21"/>
      <c r="B801" s="21"/>
      <c r="C801" s="21"/>
      <c r="D801" s="21"/>
      <c r="E801" s="21"/>
      <c r="F801" s="21"/>
      <c r="G801" s="21"/>
      <c r="H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  <c r="Z801" s="21"/>
      <c r="AA801" s="21"/>
      <c r="AB801" s="21"/>
      <c r="AC801" s="21"/>
      <c r="AD801" s="21"/>
      <c r="AE801" s="21"/>
      <c r="AF801" s="21"/>
      <c r="AG801" s="21"/>
      <c r="AH801" s="21"/>
    </row>
    <row r="802" spans="1:34" x14ac:dyDescent="0.2">
      <c r="A802" s="21"/>
      <c r="B802" s="21"/>
      <c r="C802" s="21"/>
      <c r="D802" s="21"/>
      <c r="E802" s="21"/>
      <c r="F802" s="21"/>
      <c r="G802" s="21"/>
      <c r="H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  <c r="Z802" s="21"/>
      <c r="AA802" s="21"/>
      <c r="AB802" s="21"/>
      <c r="AC802" s="21"/>
      <c r="AD802" s="21"/>
      <c r="AE802" s="21"/>
      <c r="AF802" s="21"/>
      <c r="AG802" s="21"/>
      <c r="AH802" s="21"/>
    </row>
    <row r="803" spans="1:34" x14ac:dyDescent="0.2">
      <c r="A803" s="21"/>
      <c r="B803" s="21"/>
      <c r="C803" s="21"/>
      <c r="D803" s="21"/>
      <c r="E803" s="21"/>
      <c r="F803" s="21"/>
      <c r="G803" s="21"/>
      <c r="H803" s="21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  <c r="Z803" s="21"/>
      <c r="AA803" s="21"/>
      <c r="AB803" s="21"/>
      <c r="AC803" s="21"/>
      <c r="AD803" s="21"/>
      <c r="AE803" s="21"/>
      <c r="AF803" s="21"/>
      <c r="AG803" s="21"/>
      <c r="AH803" s="21"/>
    </row>
    <row r="804" spans="1:34" x14ac:dyDescent="0.2">
      <c r="A804" s="21"/>
      <c r="B804" s="21"/>
      <c r="C804" s="21"/>
      <c r="D804" s="21"/>
      <c r="E804" s="21"/>
      <c r="F804" s="21"/>
      <c r="G804" s="21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  <c r="Z804" s="21"/>
      <c r="AA804" s="21"/>
      <c r="AB804" s="21"/>
      <c r="AC804" s="21"/>
      <c r="AD804" s="21"/>
      <c r="AE804" s="21"/>
      <c r="AF804" s="21"/>
      <c r="AG804" s="21"/>
      <c r="AH804" s="21"/>
    </row>
    <row r="805" spans="1:34" x14ac:dyDescent="0.2">
      <c r="A805" s="21"/>
      <c r="B805" s="21"/>
      <c r="C805" s="21"/>
      <c r="D805" s="21"/>
      <c r="E805" s="21"/>
      <c r="F805" s="21"/>
      <c r="G805" s="21"/>
      <c r="H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  <c r="Z805" s="21"/>
      <c r="AA805" s="21"/>
      <c r="AB805" s="21"/>
      <c r="AC805" s="21"/>
      <c r="AD805" s="21"/>
      <c r="AE805" s="21"/>
      <c r="AF805" s="21"/>
      <c r="AG805" s="21"/>
      <c r="AH805" s="21"/>
    </row>
    <row r="806" spans="1:34" x14ac:dyDescent="0.2">
      <c r="A806" s="21"/>
      <c r="B806" s="21"/>
      <c r="C806" s="21"/>
      <c r="D806" s="21"/>
      <c r="E806" s="21"/>
      <c r="F806" s="21"/>
      <c r="G806" s="21"/>
      <c r="H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  <c r="Z806" s="21"/>
      <c r="AA806" s="21"/>
      <c r="AB806" s="21"/>
      <c r="AC806" s="21"/>
      <c r="AD806" s="21"/>
      <c r="AE806" s="21"/>
      <c r="AF806" s="21"/>
      <c r="AG806" s="21"/>
      <c r="AH806" s="21"/>
    </row>
    <row r="807" spans="1:34" x14ac:dyDescent="0.2">
      <c r="A807" s="21"/>
      <c r="B807" s="21"/>
      <c r="C807" s="21"/>
      <c r="D807" s="21"/>
      <c r="E807" s="21"/>
      <c r="F807" s="21"/>
      <c r="G807" s="21"/>
      <c r="H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  <c r="Z807" s="21"/>
      <c r="AA807" s="21"/>
      <c r="AB807" s="21"/>
      <c r="AC807" s="21"/>
      <c r="AD807" s="21"/>
      <c r="AE807" s="21"/>
      <c r="AF807" s="21"/>
      <c r="AG807" s="21"/>
      <c r="AH807" s="21"/>
    </row>
    <row r="808" spans="1:34" x14ac:dyDescent="0.2">
      <c r="A808" s="21"/>
      <c r="B808" s="21"/>
      <c r="C808" s="21"/>
      <c r="D808" s="21"/>
      <c r="E808" s="21"/>
      <c r="F808" s="21"/>
      <c r="G808" s="21"/>
      <c r="H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21"/>
      <c r="AA808" s="21"/>
      <c r="AB808" s="21"/>
      <c r="AC808" s="21"/>
      <c r="AD808" s="21"/>
      <c r="AE808" s="21"/>
      <c r="AF808" s="21"/>
      <c r="AG808" s="21"/>
      <c r="AH808" s="21"/>
    </row>
    <row r="809" spans="1:34" x14ac:dyDescent="0.2">
      <c r="A809" s="21"/>
      <c r="B809" s="21"/>
      <c r="C809" s="21"/>
      <c r="D809" s="21"/>
      <c r="E809" s="21"/>
      <c r="F809" s="21"/>
      <c r="G809" s="21"/>
      <c r="H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  <c r="Z809" s="21"/>
      <c r="AA809" s="21"/>
      <c r="AB809" s="21"/>
      <c r="AC809" s="21"/>
      <c r="AD809" s="21"/>
      <c r="AE809" s="21"/>
      <c r="AF809" s="21"/>
      <c r="AG809" s="21"/>
      <c r="AH809" s="21"/>
    </row>
    <row r="810" spans="1:34" x14ac:dyDescent="0.2">
      <c r="A810" s="21"/>
      <c r="B810" s="21"/>
      <c r="C810" s="21"/>
      <c r="D810" s="21"/>
      <c r="E810" s="21"/>
      <c r="F810" s="21"/>
      <c r="G810" s="21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  <c r="Z810" s="21"/>
      <c r="AA810" s="21"/>
      <c r="AB810" s="21"/>
      <c r="AC810" s="21"/>
      <c r="AD810" s="21"/>
      <c r="AE810" s="21"/>
      <c r="AF810" s="21"/>
      <c r="AG810" s="21"/>
      <c r="AH810" s="21"/>
    </row>
    <row r="811" spans="1:34" x14ac:dyDescent="0.2">
      <c r="A811" s="21"/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  <c r="Z811" s="21"/>
      <c r="AA811" s="21"/>
      <c r="AB811" s="21"/>
      <c r="AC811" s="21"/>
      <c r="AD811" s="21"/>
      <c r="AE811" s="21"/>
      <c r="AF811" s="21"/>
      <c r="AG811" s="21"/>
      <c r="AH811" s="21"/>
    </row>
    <row r="812" spans="1:34" x14ac:dyDescent="0.2">
      <c r="A812" s="21"/>
      <c r="B812" s="21"/>
      <c r="C812" s="21"/>
      <c r="D812" s="21"/>
      <c r="E812" s="21"/>
      <c r="F812" s="21"/>
      <c r="G812" s="21"/>
      <c r="H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  <c r="Z812" s="21"/>
      <c r="AA812" s="21"/>
      <c r="AB812" s="21"/>
      <c r="AC812" s="21"/>
      <c r="AD812" s="21"/>
      <c r="AE812" s="21"/>
      <c r="AF812" s="21"/>
      <c r="AG812" s="21"/>
      <c r="AH812" s="21"/>
    </row>
    <row r="813" spans="1:34" x14ac:dyDescent="0.2">
      <c r="A813" s="21"/>
      <c r="B813" s="21"/>
      <c r="C813" s="21"/>
      <c r="D813" s="21"/>
      <c r="E813" s="21"/>
      <c r="F813" s="21"/>
      <c r="G813" s="21"/>
      <c r="H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  <c r="Z813" s="21"/>
      <c r="AA813" s="21"/>
      <c r="AB813" s="21"/>
      <c r="AC813" s="21"/>
      <c r="AD813" s="21"/>
      <c r="AE813" s="21"/>
      <c r="AF813" s="21"/>
      <c r="AG813" s="21"/>
      <c r="AH813" s="21"/>
    </row>
    <row r="814" spans="1:34" x14ac:dyDescent="0.2">
      <c r="A814" s="21"/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  <c r="Z814" s="21"/>
      <c r="AA814" s="21"/>
      <c r="AB814" s="21"/>
      <c r="AC814" s="21"/>
      <c r="AD814" s="21"/>
      <c r="AE814" s="21"/>
      <c r="AF814" s="21"/>
      <c r="AG814" s="21"/>
      <c r="AH814" s="21"/>
    </row>
    <row r="815" spans="1:34" x14ac:dyDescent="0.2">
      <c r="A815" s="21"/>
      <c r="B815" s="21"/>
      <c r="C815" s="21"/>
      <c r="D815" s="21"/>
      <c r="E815" s="21"/>
      <c r="F815" s="21"/>
      <c r="G815" s="21"/>
      <c r="H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  <c r="Z815" s="21"/>
      <c r="AA815" s="21"/>
      <c r="AB815" s="21"/>
      <c r="AC815" s="21"/>
      <c r="AD815" s="21"/>
      <c r="AE815" s="21"/>
      <c r="AF815" s="21"/>
      <c r="AG815" s="21"/>
      <c r="AH815" s="21"/>
    </row>
    <row r="816" spans="1:34" x14ac:dyDescent="0.2">
      <c r="A816" s="21"/>
      <c r="B816" s="21"/>
      <c r="C816" s="21"/>
      <c r="D816" s="21"/>
      <c r="E816" s="21"/>
      <c r="F816" s="21"/>
      <c r="G816" s="21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  <c r="Z816" s="21"/>
      <c r="AA816" s="21"/>
      <c r="AB816" s="21"/>
      <c r="AC816" s="21"/>
      <c r="AD816" s="21"/>
      <c r="AE816" s="21"/>
      <c r="AF816" s="21"/>
      <c r="AG816" s="21"/>
      <c r="AH816" s="21"/>
    </row>
    <row r="817" spans="1:34" x14ac:dyDescent="0.2">
      <c r="A817" s="21"/>
      <c r="B817" s="21"/>
      <c r="C817" s="21"/>
      <c r="D817" s="21"/>
      <c r="E817" s="21"/>
      <c r="F817" s="21"/>
      <c r="G817" s="21"/>
      <c r="H817" s="21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21"/>
      <c r="AA817" s="21"/>
      <c r="AB817" s="21"/>
      <c r="AC817" s="21"/>
      <c r="AD817" s="21"/>
      <c r="AE817" s="21"/>
      <c r="AF817" s="21"/>
      <c r="AG817" s="21"/>
      <c r="AH817" s="21"/>
    </row>
    <row r="818" spans="1:34" x14ac:dyDescent="0.2">
      <c r="A818" s="21"/>
      <c r="B818" s="21"/>
      <c r="C818" s="21"/>
      <c r="D818" s="21"/>
      <c r="E818" s="21"/>
      <c r="F818" s="21"/>
      <c r="G818" s="21"/>
      <c r="H818" s="21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  <c r="Z818" s="21"/>
      <c r="AA818" s="21"/>
      <c r="AB818" s="21"/>
      <c r="AC818" s="21"/>
      <c r="AD818" s="21"/>
      <c r="AE818" s="21"/>
      <c r="AF818" s="21"/>
      <c r="AG818" s="21"/>
      <c r="AH818" s="21"/>
    </row>
    <row r="819" spans="1:34" x14ac:dyDescent="0.2">
      <c r="A819" s="21"/>
      <c r="B819" s="21"/>
      <c r="C819" s="21"/>
      <c r="D819" s="21"/>
      <c r="E819" s="21"/>
      <c r="F819" s="21"/>
      <c r="G819" s="21"/>
      <c r="H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  <c r="Z819" s="21"/>
      <c r="AA819" s="21"/>
      <c r="AB819" s="21"/>
      <c r="AC819" s="21"/>
      <c r="AD819" s="21"/>
      <c r="AE819" s="21"/>
      <c r="AF819" s="21"/>
      <c r="AG819" s="21"/>
      <c r="AH819" s="21"/>
    </row>
    <row r="820" spans="1:34" x14ac:dyDescent="0.2">
      <c r="A820" s="21"/>
      <c r="B820" s="21"/>
      <c r="C820" s="21"/>
      <c r="D820" s="21"/>
      <c r="E820" s="21"/>
      <c r="F820" s="21"/>
      <c r="G820" s="21"/>
      <c r="H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1"/>
      <c r="AA820" s="21"/>
      <c r="AB820" s="21"/>
      <c r="AC820" s="21"/>
      <c r="AD820" s="21"/>
      <c r="AE820" s="21"/>
      <c r="AF820" s="21"/>
      <c r="AG820" s="21"/>
      <c r="AH820" s="21"/>
    </row>
    <row r="821" spans="1:34" x14ac:dyDescent="0.2">
      <c r="A821" s="21"/>
      <c r="B821" s="21"/>
      <c r="C821" s="21"/>
      <c r="D821" s="21"/>
      <c r="E821" s="21"/>
      <c r="F821" s="21"/>
      <c r="G821" s="21"/>
      <c r="H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21"/>
      <c r="AA821" s="21"/>
      <c r="AB821" s="21"/>
      <c r="AC821" s="21"/>
      <c r="AD821" s="21"/>
      <c r="AE821" s="21"/>
      <c r="AF821" s="21"/>
      <c r="AG821" s="21"/>
      <c r="AH821" s="21"/>
    </row>
    <row r="822" spans="1:34" x14ac:dyDescent="0.2">
      <c r="A822" s="21"/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  <c r="Z822" s="21"/>
      <c r="AA822" s="21"/>
      <c r="AB822" s="21"/>
      <c r="AC822" s="21"/>
      <c r="AD822" s="21"/>
      <c r="AE822" s="21"/>
      <c r="AF822" s="21"/>
      <c r="AG822" s="21"/>
      <c r="AH822" s="21"/>
    </row>
    <row r="823" spans="1:34" x14ac:dyDescent="0.2">
      <c r="A823" s="21"/>
      <c r="B823" s="21"/>
      <c r="C823" s="21"/>
      <c r="D823" s="21"/>
      <c r="E823" s="21"/>
      <c r="F823" s="21"/>
      <c r="G823" s="21"/>
      <c r="H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  <c r="Z823" s="21"/>
      <c r="AA823" s="21"/>
      <c r="AB823" s="21"/>
      <c r="AC823" s="21"/>
      <c r="AD823" s="21"/>
      <c r="AE823" s="21"/>
      <c r="AF823" s="21"/>
      <c r="AG823" s="21"/>
      <c r="AH823" s="21"/>
    </row>
    <row r="824" spans="1:34" x14ac:dyDescent="0.2">
      <c r="A824" s="21"/>
      <c r="B824" s="21"/>
      <c r="C824" s="21"/>
      <c r="D824" s="21"/>
      <c r="E824" s="21"/>
      <c r="F824" s="21"/>
      <c r="G824" s="21"/>
      <c r="H824" s="21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  <c r="Z824" s="21"/>
      <c r="AA824" s="21"/>
      <c r="AB824" s="21"/>
      <c r="AC824" s="21"/>
      <c r="AD824" s="21"/>
      <c r="AE824" s="21"/>
      <c r="AF824" s="21"/>
      <c r="AG824" s="21"/>
      <c r="AH824" s="21"/>
    </row>
    <row r="825" spans="1:34" x14ac:dyDescent="0.2">
      <c r="A825" s="21"/>
      <c r="B825" s="21"/>
      <c r="C825" s="21"/>
      <c r="D825" s="21"/>
      <c r="E825" s="21"/>
      <c r="F825" s="21"/>
      <c r="G825" s="21"/>
      <c r="H825" s="21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21"/>
      <c r="AA825" s="21"/>
      <c r="AB825" s="21"/>
      <c r="AC825" s="21"/>
      <c r="AD825" s="21"/>
      <c r="AE825" s="21"/>
      <c r="AF825" s="21"/>
      <c r="AG825" s="21"/>
      <c r="AH825" s="21"/>
    </row>
    <row r="826" spans="1:34" x14ac:dyDescent="0.2">
      <c r="A826" s="21"/>
      <c r="B826" s="21"/>
      <c r="C826" s="21"/>
      <c r="D826" s="21"/>
      <c r="E826" s="21"/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  <c r="Z826" s="21"/>
      <c r="AA826" s="21"/>
      <c r="AB826" s="21"/>
      <c r="AC826" s="21"/>
      <c r="AD826" s="21"/>
      <c r="AE826" s="21"/>
      <c r="AF826" s="21"/>
      <c r="AG826" s="21"/>
      <c r="AH826" s="21"/>
    </row>
    <row r="827" spans="1:34" x14ac:dyDescent="0.2">
      <c r="A827" s="21"/>
      <c r="B827" s="21"/>
      <c r="C827" s="21"/>
      <c r="D827" s="21"/>
      <c r="E827" s="21"/>
      <c r="F827" s="21"/>
      <c r="G827" s="21"/>
      <c r="H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  <c r="Z827" s="21"/>
      <c r="AA827" s="21"/>
      <c r="AB827" s="21"/>
      <c r="AC827" s="21"/>
      <c r="AD827" s="21"/>
      <c r="AE827" s="21"/>
      <c r="AF827" s="21"/>
      <c r="AG827" s="21"/>
      <c r="AH827" s="21"/>
    </row>
    <row r="828" spans="1:34" x14ac:dyDescent="0.2">
      <c r="A828" s="21"/>
      <c r="B828" s="21"/>
      <c r="C828" s="21"/>
      <c r="D828" s="21"/>
      <c r="E828" s="21"/>
      <c r="F828" s="21"/>
      <c r="G828" s="21"/>
      <c r="H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21"/>
      <c r="AA828" s="21"/>
      <c r="AB828" s="21"/>
      <c r="AC828" s="21"/>
      <c r="AD828" s="21"/>
      <c r="AE828" s="21"/>
      <c r="AF828" s="21"/>
      <c r="AG828" s="21"/>
      <c r="AH828" s="21"/>
    </row>
    <row r="829" spans="1:34" x14ac:dyDescent="0.2">
      <c r="A829" s="21"/>
      <c r="B829" s="21"/>
      <c r="C829" s="21"/>
      <c r="D829" s="21"/>
      <c r="E829" s="21"/>
      <c r="F829" s="21"/>
      <c r="G829" s="21"/>
      <c r="H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21"/>
      <c r="AA829" s="21"/>
      <c r="AB829" s="21"/>
      <c r="AC829" s="21"/>
      <c r="AD829" s="21"/>
      <c r="AE829" s="21"/>
      <c r="AF829" s="21"/>
      <c r="AG829" s="21"/>
      <c r="AH829" s="21"/>
    </row>
    <row r="830" spans="1:34" x14ac:dyDescent="0.2">
      <c r="A830" s="21"/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1"/>
      <c r="AA830" s="21"/>
      <c r="AB830" s="21"/>
      <c r="AC830" s="21"/>
      <c r="AD830" s="21"/>
      <c r="AE830" s="21"/>
      <c r="AF830" s="21"/>
      <c r="AG830" s="21"/>
      <c r="AH830" s="21"/>
    </row>
    <row r="831" spans="1:34" x14ac:dyDescent="0.2">
      <c r="A831" s="21"/>
      <c r="B831" s="21"/>
      <c r="C831" s="21"/>
      <c r="D831" s="21"/>
      <c r="E831" s="21"/>
      <c r="F831" s="21"/>
      <c r="G831" s="21"/>
      <c r="H831" s="21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1"/>
      <c r="AA831" s="21"/>
      <c r="AB831" s="21"/>
      <c r="AC831" s="21"/>
      <c r="AD831" s="21"/>
      <c r="AE831" s="21"/>
      <c r="AF831" s="21"/>
      <c r="AG831" s="21"/>
      <c r="AH831" s="21"/>
    </row>
    <row r="832" spans="1:34" x14ac:dyDescent="0.2">
      <c r="A832" s="21"/>
      <c r="B832" s="21"/>
      <c r="C832" s="21"/>
      <c r="D832" s="21"/>
      <c r="E832" s="21"/>
      <c r="F832" s="21"/>
      <c r="G832" s="21"/>
      <c r="H832" s="21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21"/>
      <c r="AA832" s="21"/>
      <c r="AB832" s="21"/>
      <c r="AC832" s="21"/>
      <c r="AD832" s="21"/>
      <c r="AE832" s="21"/>
      <c r="AF832" s="21"/>
      <c r="AG832" s="21"/>
      <c r="AH832" s="21"/>
    </row>
    <row r="833" spans="1:34" x14ac:dyDescent="0.2">
      <c r="A833" s="21"/>
      <c r="B833" s="21"/>
      <c r="C833" s="21"/>
      <c r="D833" s="21"/>
      <c r="E833" s="21"/>
      <c r="F833" s="21"/>
      <c r="G833" s="21"/>
      <c r="H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1"/>
      <c r="AA833" s="21"/>
      <c r="AB833" s="21"/>
      <c r="AC833" s="21"/>
      <c r="AD833" s="21"/>
      <c r="AE833" s="21"/>
      <c r="AF833" s="21"/>
      <c r="AG833" s="21"/>
      <c r="AH833" s="21"/>
    </row>
    <row r="834" spans="1:34" x14ac:dyDescent="0.2">
      <c r="A834" s="21"/>
      <c r="B834" s="21"/>
      <c r="C834" s="21"/>
      <c r="D834" s="21"/>
      <c r="E834" s="21"/>
      <c r="F834" s="21"/>
      <c r="G834" s="21"/>
      <c r="H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21"/>
      <c r="AA834" s="21"/>
      <c r="AB834" s="21"/>
      <c r="AC834" s="21"/>
      <c r="AD834" s="21"/>
      <c r="AE834" s="21"/>
      <c r="AF834" s="21"/>
      <c r="AG834" s="21"/>
      <c r="AH834" s="21"/>
    </row>
    <row r="835" spans="1:34" x14ac:dyDescent="0.2">
      <c r="A835" s="21"/>
      <c r="B835" s="21"/>
      <c r="C835" s="21"/>
      <c r="D835" s="21"/>
      <c r="E835" s="21"/>
      <c r="F835" s="21"/>
      <c r="G835" s="21"/>
      <c r="H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21"/>
      <c r="AA835" s="21"/>
      <c r="AB835" s="21"/>
      <c r="AC835" s="21"/>
      <c r="AD835" s="21"/>
      <c r="AE835" s="21"/>
      <c r="AF835" s="21"/>
      <c r="AG835" s="21"/>
      <c r="AH835" s="21"/>
    </row>
    <row r="836" spans="1:34" x14ac:dyDescent="0.2">
      <c r="A836" s="21"/>
      <c r="B836" s="21"/>
      <c r="C836" s="21"/>
      <c r="D836" s="21"/>
      <c r="E836" s="21"/>
      <c r="F836" s="21"/>
      <c r="G836" s="21"/>
      <c r="H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  <c r="Z836" s="21"/>
      <c r="AA836" s="21"/>
      <c r="AB836" s="21"/>
      <c r="AC836" s="21"/>
      <c r="AD836" s="21"/>
      <c r="AE836" s="21"/>
      <c r="AF836" s="21"/>
      <c r="AG836" s="21"/>
      <c r="AH836" s="21"/>
    </row>
    <row r="837" spans="1:34" x14ac:dyDescent="0.2">
      <c r="A837" s="21"/>
      <c r="B837" s="21"/>
      <c r="C837" s="21"/>
      <c r="D837" s="21"/>
      <c r="E837" s="21"/>
      <c r="F837" s="21"/>
      <c r="G837" s="21"/>
      <c r="H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21"/>
      <c r="AA837" s="21"/>
      <c r="AB837" s="21"/>
      <c r="AC837" s="21"/>
      <c r="AD837" s="21"/>
      <c r="AE837" s="21"/>
      <c r="AF837" s="21"/>
      <c r="AG837" s="21"/>
      <c r="AH837" s="21"/>
    </row>
    <row r="838" spans="1:34" x14ac:dyDescent="0.2">
      <c r="A838" s="21"/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21"/>
      <c r="AA838" s="21"/>
      <c r="AB838" s="21"/>
      <c r="AC838" s="21"/>
      <c r="AD838" s="21"/>
      <c r="AE838" s="21"/>
      <c r="AF838" s="21"/>
      <c r="AG838" s="21"/>
      <c r="AH838" s="21"/>
    </row>
    <row r="839" spans="1:34" x14ac:dyDescent="0.2">
      <c r="A839" s="21"/>
      <c r="B839" s="21"/>
      <c r="C839" s="21"/>
      <c r="D839" s="21"/>
      <c r="E839" s="21"/>
      <c r="F839" s="21"/>
      <c r="G839" s="21"/>
      <c r="H839" s="21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  <c r="Z839" s="21"/>
      <c r="AA839" s="21"/>
      <c r="AB839" s="21"/>
      <c r="AC839" s="21"/>
      <c r="AD839" s="21"/>
      <c r="AE839" s="21"/>
      <c r="AF839" s="21"/>
      <c r="AG839" s="21"/>
      <c r="AH839" s="21"/>
    </row>
    <row r="840" spans="1:34" x14ac:dyDescent="0.2">
      <c r="A840" s="21"/>
      <c r="B840" s="21"/>
      <c r="C840" s="21"/>
      <c r="D840" s="21"/>
      <c r="E840" s="21"/>
      <c r="F840" s="21"/>
      <c r="G840" s="21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21"/>
      <c r="AA840" s="21"/>
      <c r="AB840" s="21"/>
      <c r="AC840" s="21"/>
      <c r="AD840" s="21"/>
      <c r="AE840" s="21"/>
      <c r="AF840" s="21"/>
      <c r="AG840" s="21"/>
      <c r="AH840" s="21"/>
    </row>
    <row r="841" spans="1:34" x14ac:dyDescent="0.2">
      <c r="A841" s="21"/>
      <c r="B841" s="21"/>
      <c r="C841" s="21"/>
      <c r="D841" s="21"/>
      <c r="E841" s="21"/>
      <c r="F841" s="21"/>
      <c r="G841" s="21"/>
      <c r="H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  <c r="Z841" s="21"/>
      <c r="AA841" s="21"/>
      <c r="AB841" s="21"/>
      <c r="AC841" s="21"/>
      <c r="AD841" s="21"/>
      <c r="AE841" s="21"/>
      <c r="AF841" s="21"/>
      <c r="AG841" s="21"/>
      <c r="AH841" s="21"/>
    </row>
    <row r="842" spans="1:34" x14ac:dyDescent="0.2">
      <c r="A842" s="21"/>
      <c r="B842" s="21"/>
      <c r="C842" s="21"/>
      <c r="D842" s="21"/>
      <c r="E842" s="21"/>
      <c r="F842" s="21"/>
      <c r="G842" s="21"/>
      <c r="H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  <c r="Z842" s="21"/>
      <c r="AA842" s="21"/>
      <c r="AB842" s="21"/>
      <c r="AC842" s="21"/>
      <c r="AD842" s="21"/>
      <c r="AE842" s="21"/>
      <c r="AF842" s="21"/>
      <c r="AG842" s="21"/>
      <c r="AH842" s="21"/>
    </row>
    <row r="843" spans="1:34" x14ac:dyDescent="0.2">
      <c r="A843" s="21"/>
      <c r="B843" s="21"/>
      <c r="C843" s="21"/>
      <c r="D843" s="21"/>
      <c r="E843" s="21"/>
      <c r="F843" s="21"/>
      <c r="G843" s="21"/>
      <c r="H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  <c r="Z843" s="21"/>
      <c r="AA843" s="21"/>
      <c r="AB843" s="21"/>
      <c r="AC843" s="21"/>
      <c r="AD843" s="21"/>
      <c r="AE843" s="21"/>
      <c r="AF843" s="21"/>
      <c r="AG843" s="21"/>
      <c r="AH843" s="21"/>
    </row>
    <row r="844" spans="1:34" x14ac:dyDescent="0.2">
      <c r="A844" s="21"/>
      <c r="B844" s="21"/>
      <c r="C844" s="21"/>
      <c r="D844" s="21"/>
      <c r="E844" s="21"/>
      <c r="F844" s="21"/>
      <c r="G844" s="21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  <c r="AA844" s="21"/>
      <c r="AB844" s="21"/>
      <c r="AC844" s="21"/>
      <c r="AD844" s="21"/>
      <c r="AE844" s="21"/>
      <c r="AF844" s="21"/>
      <c r="AG844" s="21"/>
      <c r="AH844" s="21"/>
    </row>
    <row r="845" spans="1:34" x14ac:dyDescent="0.2">
      <c r="A845" s="21"/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  <c r="Z845" s="21"/>
      <c r="AA845" s="21"/>
      <c r="AB845" s="21"/>
      <c r="AC845" s="21"/>
      <c r="AD845" s="21"/>
      <c r="AE845" s="21"/>
      <c r="AF845" s="21"/>
      <c r="AG845" s="21"/>
      <c r="AH845" s="21"/>
    </row>
    <row r="846" spans="1:34" x14ac:dyDescent="0.2">
      <c r="A846" s="21"/>
      <c r="B846" s="21"/>
      <c r="C846" s="21"/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  <c r="Z846" s="21"/>
      <c r="AA846" s="21"/>
      <c r="AB846" s="21"/>
      <c r="AC846" s="21"/>
      <c r="AD846" s="21"/>
      <c r="AE846" s="21"/>
      <c r="AF846" s="21"/>
      <c r="AG846" s="21"/>
      <c r="AH846" s="21"/>
    </row>
    <row r="847" spans="1:34" x14ac:dyDescent="0.2">
      <c r="A847" s="21"/>
      <c r="B847" s="21"/>
      <c r="C847" s="21"/>
      <c r="D847" s="21"/>
      <c r="E847" s="21"/>
      <c r="F847" s="21"/>
      <c r="G847" s="21"/>
      <c r="H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  <c r="AA847" s="21"/>
      <c r="AB847" s="21"/>
      <c r="AC847" s="21"/>
      <c r="AD847" s="21"/>
      <c r="AE847" s="21"/>
      <c r="AF847" s="21"/>
      <c r="AG847" s="21"/>
      <c r="AH847" s="21"/>
    </row>
    <row r="848" spans="1:34" x14ac:dyDescent="0.2">
      <c r="A848" s="21"/>
      <c r="B848" s="21"/>
      <c r="C848" s="21"/>
      <c r="D848" s="21"/>
      <c r="E848" s="21"/>
      <c r="F848" s="21"/>
      <c r="G848" s="21"/>
      <c r="H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  <c r="Z848" s="21"/>
      <c r="AA848" s="21"/>
      <c r="AB848" s="21"/>
      <c r="AC848" s="21"/>
      <c r="AD848" s="21"/>
      <c r="AE848" s="21"/>
      <c r="AF848" s="21"/>
      <c r="AG848" s="21"/>
      <c r="AH848" s="21"/>
    </row>
    <row r="849" spans="1:34" x14ac:dyDescent="0.2">
      <c r="A849" s="21"/>
      <c r="B849" s="21"/>
      <c r="C849" s="21"/>
      <c r="D849" s="21"/>
      <c r="E849" s="21"/>
      <c r="F849" s="21"/>
      <c r="G849" s="21"/>
      <c r="H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  <c r="Z849" s="21"/>
      <c r="AA849" s="21"/>
      <c r="AB849" s="21"/>
      <c r="AC849" s="21"/>
      <c r="AD849" s="21"/>
      <c r="AE849" s="21"/>
      <c r="AF849" s="21"/>
      <c r="AG849" s="21"/>
      <c r="AH849" s="21"/>
    </row>
    <row r="850" spans="1:34" x14ac:dyDescent="0.2">
      <c r="A850" s="21"/>
      <c r="B850" s="21"/>
      <c r="C850" s="21"/>
      <c r="D850" s="21"/>
      <c r="E850" s="21"/>
      <c r="F850" s="21"/>
      <c r="G850" s="21"/>
      <c r="H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  <c r="Z850" s="21"/>
      <c r="AA850" s="21"/>
      <c r="AB850" s="21"/>
      <c r="AC850" s="21"/>
      <c r="AD850" s="21"/>
      <c r="AE850" s="21"/>
      <c r="AF850" s="21"/>
      <c r="AG850" s="21"/>
      <c r="AH850" s="21"/>
    </row>
    <row r="851" spans="1:34" x14ac:dyDescent="0.2">
      <c r="A851" s="21"/>
      <c r="B851" s="21"/>
      <c r="C851" s="21"/>
      <c r="D851" s="21"/>
      <c r="E851" s="21"/>
      <c r="F851" s="21"/>
      <c r="G851" s="21"/>
      <c r="H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  <c r="Z851" s="21"/>
      <c r="AA851" s="21"/>
      <c r="AB851" s="21"/>
      <c r="AC851" s="21"/>
      <c r="AD851" s="21"/>
      <c r="AE851" s="21"/>
      <c r="AF851" s="21"/>
      <c r="AG851" s="21"/>
      <c r="AH851" s="21"/>
    </row>
    <row r="852" spans="1:34" x14ac:dyDescent="0.2">
      <c r="A852" s="21"/>
      <c r="B852" s="21"/>
      <c r="C852" s="21"/>
      <c r="D852" s="21"/>
      <c r="E852" s="21"/>
      <c r="F852" s="21"/>
      <c r="G852" s="21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21"/>
      <c r="AA852" s="21"/>
      <c r="AB852" s="21"/>
      <c r="AC852" s="21"/>
      <c r="AD852" s="21"/>
      <c r="AE852" s="21"/>
      <c r="AF852" s="21"/>
      <c r="AG852" s="21"/>
      <c r="AH852" s="21"/>
    </row>
    <row r="853" spans="1:34" x14ac:dyDescent="0.2">
      <c r="A853" s="21"/>
      <c r="B853" s="21"/>
      <c r="C853" s="21"/>
      <c r="D853" s="21"/>
      <c r="E853" s="21"/>
      <c r="F853" s="21"/>
      <c r="G853" s="21"/>
      <c r="H853" s="21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21"/>
      <c r="AA853" s="21"/>
      <c r="AB853" s="21"/>
      <c r="AC853" s="21"/>
      <c r="AD853" s="21"/>
      <c r="AE853" s="21"/>
      <c r="AF853" s="21"/>
      <c r="AG853" s="21"/>
      <c r="AH853" s="21"/>
    </row>
    <row r="854" spans="1:34" x14ac:dyDescent="0.2">
      <c r="A854" s="21"/>
      <c r="B854" s="21"/>
      <c r="C854" s="21"/>
      <c r="D854" s="21"/>
      <c r="E854" s="21"/>
      <c r="F854" s="21"/>
      <c r="G854" s="21"/>
      <c r="H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21"/>
      <c r="AA854" s="21"/>
      <c r="AB854" s="21"/>
      <c r="AC854" s="21"/>
      <c r="AD854" s="21"/>
      <c r="AE854" s="21"/>
      <c r="AF854" s="21"/>
      <c r="AG854" s="21"/>
      <c r="AH854" s="21"/>
    </row>
    <row r="855" spans="1:34" x14ac:dyDescent="0.2">
      <c r="A855" s="21"/>
      <c r="B855" s="21"/>
      <c r="C855" s="21"/>
      <c r="D855" s="21"/>
      <c r="E855" s="21"/>
      <c r="F855" s="21"/>
      <c r="G855" s="21"/>
      <c r="H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  <c r="Z855" s="21"/>
      <c r="AA855" s="21"/>
      <c r="AB855" s="21"/>
      <c r="AC855" s="21"/>
      <c r="AD855" s="21"/>
      <c r="AE855" s="21"/>
      <c r="AF855" s="21"/>
      <c r="AG855" s="21"/>
      <c r="AH855" s="21"/>
    </row>
    <row r="856" spans="1:34" x14ac:dyDescent="0.2">
      <c r="A856" s="21"/>
      <c r="B856" s="21"/>
      <c r="C856" s="21"/>
      <c r="D856" s="21"/>
      <c r="E856" s="21"/>
      <c r="F856" s="21"/>
      <c r="G856" s="21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1"/>
      <c r="AA856" s="21"/>
      <c r="AB856" s="21"/>
      <c r="AC856" s="21"/>
      <c r="AD856" s="21"/>
      <c r="AE856" s="21"/>
      <c r="AF856" s="21"/>
      <c r="AG856" s="21"/>
      <c r="AH856" s="21"/>
    </row>
    <row r="857" spans="1:34" x14ac:dyDescent="0.2">
      <c r="A857" s="21"/>
      <c r="B857" s="21"/>
      <c r="C857" s="21"/>
      <c r="D857" s="21"/>
      <c r="E857" s="21"/>
      <c r="F857" s="21"/>
      <c r="G857" s="21"/>
      <c r="H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21"/>
      <c r="AA857" s="21"/>
      <c r="AB857" s="21"/>
      <c r="AC857" s="21"/>
      <c r="AD857" s="21"/>
      <c r="AE857" s="21"/>
      <c r="AF857" s="21"/>
      <c r="AG857" s="21"/>
      <c r="AH857" s="21"/>
    </row>
    <row r="858" spans="1:34" x14ac:dyDescent="0.2">
      <c r="A858" s="21"/>
      <c r="B858" s="21"/>
      <c r="C858" s="21"/>
      <c r="D858" s="21"/>
      <c r="E858" s="21"/>
      <c r="F858" s="21"/>
      <c r="G858" s="21"/>
      <c r="H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  <c r="Z858" s="21"/>
      <c r="AA858" s="21"/>
      <c r="AB858" s="21"/>
      <c r="AC858" s="21"/>
      <c r="AD858" s="21"/>
      <c r="AE858" s="21"/>
      <c r="AF858" s="21"/>
      <c r="AG858" s="21"/>
      <c r="AH858" s="21"/>
    </row>
    <row r="859" spans="1:34" x14ac:dyDescent="0.2">
      <c r="A859" s="21"/>
      <c r="B859" s="21"/>
      <c r="C859" s="21"/>
      <c r="D859" s="21"/>
      <c r="E859" s="21"/>
      <c r="F859" s="21"/>
      <c r="G859" s="21"/>
      <c r="H859" s="21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  <c r="Z859" s="21"/>
      <c r="AA859" s="21"/>
      <c r="AB859" s="21"/>
      <c r="AC859" s="21"/>
      <c r="AD859" s="21"/>
      <c r="AE859" s="21"/>
      <c r="AF859" s="21"/>
      <c r="AG859" s="21"/>
      <c r="AH859" s="21"/>
    </row>
    <row r="860" spans="1:34" x14ac:dyDescent="0.2">
      <c r="A860" s="21"/>
      <c r="B860" s="21"/>
      <c r="C860" s="21"/>
      <c r="D860" s="21"/>
      <c r="E860" s="21"/>
      <c r="F860" s="21"/>
      <c r="G860" s="21"/>
      <c r="H860" s="21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  <c r="Z860" s="21"/>
      <c r="AA860" s="21"/>
      <c r="AB860" s="21"/>
      <c r="AC860" s="21"/>
      <c r="AD860" s="21"/>
      <c r="AE860" s="21"/>
      <c r="AF860" s="21"/>
      <c r="AG860" s="21"/>
      <c r="AH860" s="21"/>
    </row>
    <row r="861" spans="1:34" x14ac:dyDescent="0.2">
      <c r="A861" s="21"/>
      <c r="B861" s="21"/>
      <c r="C861" s="21"/>
      <c r="D861" s="21"/>
      <c r="E861" s="21"/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21"/>
      <c r="AA861" s="21"/>
      <c r="AB861" s="21"/>
      <c r="AC861" s="21"/>
      <c r="AD861" s="21"/>
      <c r="AE861" s="21"/>
      <c r="AF861" s="21"/>
      <c r="AG861" s="21"/>
      <c r="AH861" s="21"/>
    </row>
    <row r="862" spans="1:34" x14ac:dyDescent="0.2">
      <c r="A862" s="21"/>
      <c r="B862" s="21"/>
      <c r="C862" s="21"/>
      <c r="D862" s="21"/>
      <c r="E862" s="21"/>
      <c r="F862" s="21"/>
      <c r="G862" s="21"/>
      <c r="H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21"/>
      <c r="AA862" s="21"/>
      <c r="AB862" s="21"/>
      <c r="AC862" s="21"/>
      <c r="AD862" s="21"/>
      <c r="AE862" s="21"/>
      <c r="AF862" s="21"/>
      <c r="AG862" s="21"/>
      <c r="AH862" s="21"/>
    </row>
    <row r="863" spans="1:34" x14ac:dyDescent="0.2">
      <c r="A863" s="21"/>
      <c r="B863" s="21"/>
      <c r="C863" s="21"/>
      <c r="D863" s="21"/>
      <c r="E863" s="21"/>
      <c r="F863" s="21"/>
      <c r="G863" s="21"/>
      <c r="H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21"/>
      <c r="AA863" s="21"/>
      <c r="AB863" s="21"/>
      <c r="AC863" s="21"/>
      <c r="AD863" s="21"/>
      <c r="AE863" s="21"/>
      <c r="AF863" s="21"/>
      <c r="AG863" s="21"/>
      <c r="AH863" s="21"/>
    </row>
    <row r="864" spans="1:34" x14ac:dyDescent="0.2">
      <c r="A864" s="21"/>
      <c r="B864" s="21"/>
      <c r="C864" s="21"/>
      <c r="D864" s="21"/>
      <c r="E864" s="21"/>
      <c r="F864" s="21"/>
      <c r="G864" s="21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21"/>
      <c r="AA864" s="21"/>
      <c r="AB864" s="21"/>
      <c r="AC864" s="21"/>
      <c r="AD864" s="21"/>
      <c r="AE864" s="21"/>
      <c r="AF864" s="21"/>
      <c r="AG864" s="21"/>
      <c r="AH864" s="21"/>
    </row>
    <row r="865" spans="1:34" x14ac:dyDescent="0.2">
      <c r="A865" s="21"/>
      <c r="B865" s="21"/>
      <c r="C865" s="21"/>
      <c r="D865" s="21"/>
      <c r="E865" s="21"/>
      <c r="F865" s="21"/>
      <c r="G865" s="21"/>
      <c r="H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21"/>
      <c r="AA865" s="21"/>
      <c r="AB865" s="21"/>
      <c r="AC865" s="21"/>
      <c r="AD865" s="21"/>
      <c r="AE865" s="21"/>
      <c r="AF865" s="21"/>
      <c r="AG865" s="21"/>
      <c r="AH865" s="21"/>
    </row>
    <row r="866" spans="1:34" x14ac:dyDescent="0.2">
      <c r="A866" s="21"/>
      <c r="B866" s="21"/>
      <c r="C866" s="21"/>
      <c r="D866" s="21"/>
      <c r="E866" s="21"/>
      <c r="F866" s="21"/>
      <c r="G866" s="21"/>
      <c r="H866" s="21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  <c r="Z866" s="21"/>
      <c r="AA866" s="21"/>
      <c r="AB866" s="21"/>
      <c r="AC866" s="21"/>
      <c r="AD866" s="21"/>
      <c r="AE866" s="21"/>
      <c r="AF866" s="21"/>
      <c r="AG866" s="21"/>
      <c r="AH866" s="21"/>
    </row>
    <row r="867" spans="1:34" x14ac:dyDescent="0.2">
      <c r="A867" s="21"/>
      <c r="B867" s="21"/>
      <c r="C867" s="21"/>
      <c r="D867" s="21"/>
      <c r="E867" s="21"/>
      <c r="F867" s="21"/>
      <c r="G867" s="21"/>
      <c r="H867" s="21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21"/>
      <c r="AA867" s="21"/>
      <c r="AB867" s="21"/>
      <c r="AC867" s="21"/>
      <c r="AD867" s="21"/>
      <c r="AE867" s="21"/>
      <c r="AF867" s="21"/>
      <c r="AG867" s="21"/>
      <c r="AH867" s="21"/>
    </row>
    <row r="868" spans="1:34" x14ac:dyDescent="0.2">
      <c r="A868" s="21"/>
      <c r="B868" s="21"/>
      <c r="C868" s="21"/>
      <c r="D868" s="21"/>
      <c r="E868" s="21"/>
      <c r="F868" s="21"/>
      <c r="G868" s="21"/>
      <c r="H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21"/>
      <c r="AA868" s="21"/>
      <c r="AB868" s="21"/>
      <c r="AC868" s="21"/>
      <c r="AD868" s="21"/>
      <c r="AE868" s="21"/>
      <c r="AF868" s="21"/>
      <c r="AG868" s="21"/>
      <c r="AH868" s="21"/>
    </row>
    <row r="869" spans="1:34" x14ac:dyDescent="0.2">
      <c r="A869" s="21"/>
      <c r="B869" s="21"/>
      <c r="C869" s="21"/>
      <c r="D869" s="21"/>
      <c r="E869" s="21"/>
      <c r="F869" s="21"/>
      <c r="G869" s="21"/>
      <c r="H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  <c r="Z869" s="21"/>
      <c r="AA869" s="21"/>
      <c r="AB869" s="21"/>
      <c r="AC869" s="21"/>
      <c r="AD869" s="21"/>
      <c r="AE869" s="21"/>
      <c r="AF869" s="21"/>
      <c r="AG869" s="21"/>
      <c r="AH869" s="21"/>
    </row>
    <row r="870" spans="1:34" x14ac:dyDescent="0.2">
      <c r="A870" s="21"/>
      <c r="B870" s="21"/>
      <c r="C870" s="21"/>
      <c r="D870" s="21"/>
      <c r="E870" s="21"/>
      <c r="F870" s="21"/>
      <c r="G870" s="21"/>
      <c r="H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  <c r="Z870" s="21"/>
      <c r="AA870" s="21"/>
      <c r="AB870" s="21"/>
      <c r="AC870" s="21"/>
      <c r="AD870" s="21"/>
      <c r="AE870" s="21"/>
      <c r="AF870" s="21"/>
      <c r="AG870" s="21"/>
      <c r="AH870" s="21"/>
    </row>
    <row r="871" spans="1:34" x14ac:dyDescent="0.2">
      <c r="A871" s="21"/>
      <c r="B871" s="21"/>
      <c r="C871" s="21"/>
      <c r="D871" s="21"/>
      <c r="E871" s="21"/>
      <c r="F871" s="21"/>
      <c r="G871" s="21"/>
      <c r="H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  <c r="Z871" s="21"/>
      <c r="AA871" s="21"/>
      <c r="AB871" s="21"/>
      <c r="AC871" s="21"/>
      <c r="AD871" s="21"/>
      <c r="AE871" s="21"/>
      <c r="AF871" s="21"/>
      <c r="AG871" s="21"/>
      <c r="AH871" s="21"/>
    </row>
    <row r="872" spans="1:34" x14ac:dyDescent="0.2">
      <c r="A872" s="21"/>
      <c r="B872" s="21"/>
      <c r="C872" s="21"/>
      <c r="D872" s="21"/>
      <c r="E872" s="21"/>
      <c r="F872" s="21"/>
      <c r="G872" s="21"/>
      <c r="H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  <c r="Z872" s="21"/>
      <c r="AA872" s="21"/>
      <c r="AB872" s="21"/>
      <c r="AC872" s="21"/>
      <c r="AD872" s="21"/>
      <c r="AE872" s="21"/>
      <c r="AF872" s="21"/>
      <c r="AG872" s="21"/>
      <c r="AH872" s="21"/>
    </row>
    <row r="873" spans="1:34" x14ac:dyDescent="0.2">
      <c r="A873" s="21"/>
      <c r="B873" s="21"/>
      <c r="C873" s="21"/>
      <c r="D873" s="21"/>
      <c r="E873" s="21"/>
      <c r="F873" s="21"/>
      <c r="G873" s="21"/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  <c r="Z873" s="21"/>
      <c r="AA873" s="21"/>
      <c r="AB873" s="21"/>
      <c r="AC873" s="21"/>
      <c r="AD873" s="21"/>
      <c r="AE873" s="21"/>
      <c r="AF873" s="21"/>
      <c r="AG873" s="21"/>
      <c r="AH873" s="21"/>
    </row>
    <row r="874" spans="1:34" x14ac:dyDescent="0.2">
      <c r="A874" s="21"/>
      <c r="B874" s="21"/>
      <c r="C874" s="21"/>
      <c r="D874" s="21"/>
      <c r="E874" s="21"/>
      <c r="F874" s="21"/>
      <c r="G874" s="21"/>
      <c r="H874" s="21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  <c r="Z874" s="21"/>
      <c r="AA874" s="21"/>
      <c r="AB874" s="21"/>
      <c r="AC874" s="21"/>
      <c r="AD874" s="21"/>
      <c r="AE874" s="21"/>
      <c r="AF874" s="21"/>
      <c r="AG874" s="21"/>
      <c r="AH874" s="21"/>
    </row>
    <row r="875" spans="1:34" x14ac:dyDescent="0.2">
      <c r="A875" s="21"/>
      <c r="B875" s="21"/>
      <c r="C875" s="21"/>
      <c r="D875" s="21"/>
      <c r="E875" s="21"/>
      <c r="F875" s="21"/>
      <c r="G875" s="21"/>
      <c r="H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  <c r="Z875" s="21"/>
      <c r="AA875" s="21"/>
      <c r="AB875" s="21"/>
      <c r="AC875" s="21"/>
      <c r="AD875" s="21"/>
      <c r="AE875" s="21"/>
      <c r="AF875" s="21"/>
      <c r="AG875" s="21"/>
      <c r="AH875" s="21"/>
    </row>
    <row r="876" spans="1:34" x14ac:dyDescent="0.2">
      <c r="A876" s="21"/>
      <c r="B876" s="21"/>
      <c r="C876" s="21"/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  <c r="Z876" s="21"/>
      <c r="AA876" s="21"/>
      <c r="AB876" s="21"/>
      <c r="AC876" s="21"/>
      <c r="AD876" s="21"/>
      <c r="AE876" s="21"/>
      <c r="AF876" s="21"/>
      <c r="AG876" s="21"/>
      <c r="AH876" s="21"/>
    </row>
    <row r="877" spans="1:34" x14ac:dyDescent="0.2">
      <c r="A877" s="21"/>
      <c r="B877" s="21"/>
      <c r="C877" s="21"/>
      <c r="D877" s="21"/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  <c r="Z877" s="21"/>
      <c r="AA877" s="21"/>
      <c r="AB877" s="21"/>
      <c r="AC877" s="21"/>
      <c r="AD877" s="21"/>
      <c r="AE877" s="21"/>
      <c r="AF877" s="21"/>
      <c r="AG877" s="21"/>
      <c r="AH877" s="21"/>
    </row>
    <row r="878" spans="1:34" x14ac:dyDescent="0.2">
      <c r="A878" s="21"/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  <c r="Z878" s="21"/>
      <c r="AA878" s="21"/>
      <c r="AB878" s="21"/>
      <c r="AC878" s="21"/>
      <c r="AD878" s="21"/>
      <c r="AE878" s="21"/>
      <c r="AF878" s="21"/>
      <c r="AG878" s="21"/>
      <c r="AH878" s="21"/>
    </row>
    <row r="879" spans="1:34" x14ac:dyDescent="0.2">
      <c r="A879" s="21"/>
      <c r="B879" s="21"/>
      <c r="C879" s="21"/>
      <c r="D879" s="21"/>
      <c r="E879" s="21"/>
      <c r="F879" s="21"/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  <c r="Z879" s="21"/>
      <c r="AA879" s="21"/>
      <c r="AB879" s="21"/>
      <c r="AC879" s="21"/>
      <c r="AD879" s="21"/>
      <c r="AE879" s="21"/>
      <c r="AF879" s="21"/>
      <c r="AG879" s="21"/>
      <c r="AH879" s="21"/>
    </row>
    <row r="880" spans="1:34" x14ac:dyDescent="0.2">
      <c r="A880" s="21"/>
      <c r="B880" s="21"/>
      <c r="C880" s="21"/>
      <c r="D880" s="21"/>
      <c r="E880" s="21"/>
      <c r="F880" s="21"/>
      <c r="G880" s="21"/>
      <c r="H880" s="21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  <c r="Z880" s="21"/>
      <c r="AA880" s="21"/>
      <c r="AB880" s="21"/>
      <c r="AC880" s="21"/>
      <c r="AD880" s="21"/>
      <c r="AE880" s="21"/>
      <c r="AF880" s="21"/>
      <c r="AG880" s="21"/>
      <c r="AH880" s="21"/>
    </row>
    <row r="881" spans="1:34" x14ac:dyDescent="0.2">
      <c r="A881" s="21"/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  <c r="Z881" s="21"/>
      <c r="AA881" s="21"/>
      <c r="AB881" s="21"/>
      <c r="AC881" s="21"/>
      <c r="AD881" s="21"/>
      <c r="AE881" s="21"/>
      <c r="AF881" s="21"/>
      <c r="AG881" s="21"/>
      <c r="AH881" s="21"/>
    </row>
    <row r="882" spans="1:34" x14ac:dyDescent="0.2">
      <c r="A882" s="21"/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  <c r="Z882" s="21"/>
      <c r="AA882" s="21"/>
      <c r="AB882" s="21"/>
      <c r="AC882" s="21"/>
      <c r="AD882" s="21"/>
      <c r="AE882" s="21"/>
      <c r="AF882" s="21"/>
      <c r="AG882" s="21"/>
      <c r="AH882" s="21"/>
    </row>
    <row r="883" spans="1:34" x14ac:dyDescent="0.2">
      <c r="A883" s="21"/>
      <c r="B883" s="21"/>
      <c r="C883" s="21"/>
      <c r="D883" s="21"/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  <c r="Z883" s="21"/>
      <c r="AA883" s="21"/>
      <c r="AB883" s="21"/>
      <c r="AC883" s="21"/>
      <c r="AD883" s="21"/>
      <c r="AE883" s="21"/>
      <c r="AF883" s="21"/>
      <c r="AG883" s="21"/>
      <c r="AH883" s="21"/>
    </row>
    <row r="884" spans="1:34" x14ac:dyDescent="0.2">
      <c r="A884" s="21"/>
      <c r="B884" s="21"/>
      <c r="C884" s="21"/>
      <c r="D884" s="21"/>
      <c r="E884" s="21"/>
      <c r="F884" s="21"/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  <c r="Z884" s="21"/>
      <c r="AA884" s="21"/>
      <c r="AB884" s="21"/>
      <c r="AC884" s="21"/>
      <c r="AD884" s="21"/>
      <c r="AE884" s="21"/>
      <c r="AF884" s="21"/>
      <c r="AG884" s="21"/>
      <c r="AH884" s="21"/>
    </row>
    <row r="885" spans="1:34" x14ac:dyDescent="0.2">
      <c r="A885" s="21"/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  <c r="Z885" s="21"/>
      <c r="AA885" s="21"/>
      <c r="AB885" s="21"/>
      <c r="AC885" s="21"/>
      <c r="AD885" s="21"/>
      <c r="AE885" s="21"/>
      <c r="AF885" s="21"/>
      <c r="AG885" s="21"/>
      <c r="AH885" s="21"/>
    </row>
    <row r="886" spans="1:34" x14ac:dyDescent="0.2">
      <c r="A886" s="21"/>
      <c r="B886" s="21"/>
      <c r="C886" s="21"/>
      <c r="D886" s="21"/>
      <c r="E886" s="21"/>
      <c r="F886" s="21"/>
      <c r="G886" s="21"/>
      <c r="H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  <c r="Z886" s="21"/>
      <c r="AA886" s="21"/>
      <c r="AB886" s="21"/>
      <c r="AC886" s="21"/>
      <c r="AD886" s="21"/>
      <c r="AE886" s="21"/>
      <c r="AF886" s="21"/>
      <c r="AG886" s="21"/>
      <c r="AH886" s="21"/>
    </row>
    <row r="887" spans="1:34" x14ac:dyDescent="0.2">
      <c r="A887" s="21"/>
      <c r="B887" s="21"/>
      <c r="C887" s="21"/>
      <c r="D887" s="21"/>
      <c r="E887" s="21"/>
      <c r="F887" s="21"/>
      <c r="G887" s="21"/>
      <c r="H887" s="21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  <c r="Z887" s="21"/>
      <c r="AA887" s="21"/>
      <c r="AB887" s="21"/>
      <c r="AC887" s="21"/>
      <c r="AD887" s="21"/>
      <c r="AE887" s="21"/>
      <c r="AF887" s="21"/>
      <c r="AG887" s="21"/>
      <c r="AH887" s="21"/>
    </row>
    <row r="888" spans="1:34" x14ac:dyDescent="0.2">
      <c r="A888" s="21"/>
      <c r="B888" s="21"/>
      <c r="C888" s="21"/>
      <c r="D888" s="21"/>
      <c r="E888" s="21"/>
      <c r="F888" s="21"/>
      <c r="G888" s="21"/>
      <c r="H888" s="21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  <c r="Z888" s="21"/>
      <c r="AA888" s="21"/>
      <c r="AB888" s="21"/>
      <c r="AC888" s="21"/>
      <c r="AD888" s="21"/>
      <c r="AE888" s="21"/>
      <c r="AF888" s="21"/>
      <c r="AG888" s="21"/>
      <c r="AH888" s="21"/>
    </row>
    <row r="889" spans="1:34" x14ac:dyDescent="0.2">
      <c r="A889" s="21"/>
      <c r="B889" s="21"/>
      <c r="C889" s="21"/>
      <c r="D889" s="21"/>
      <c r="E889" s="21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  <c r="Z889" s="21"/>
      <c r="AA889" s="21"/>
      <c r="AB889" s="21"/>
      <c r="AC889" s="21"/>
      <c r="AD889" s="21"/>
      <c r="AE889" s="21"/>
      <c r="AF889" s="21"/>
      <c r="AG889" s="21"/>
      <c r="AH889" s="21"/>
    </row>
    <row r="890" spans="1:34" x14ac:dyDescent="0.2">
      <c r="A890" s="21"/>
      <c r="B890" s="21"/>
      <c r="C890" s="21"/>
      <c r="D890" s="21"/>
      <c r="E890" s="21"/>
      <c r="F890" s="21"/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  <c r="Z890" s="21"/>
      <c r="AA890" s="21"/>
      <c r="AB890" s="21"/>
      <c r="AC890" s="21"/>
      <c r="AD890" s="21"/>
      <c r="AE890" s="21"/>
      <c r="AF890" s="21"/>
      <c r="AG890" s="21"/>
      <c r="AH890" s="21"/>
    </row>
    <row r="891" spans="1:34" x14ac:dyDescent="0.2">
      <c r="A891" s="21"/>
      <c r="B891" s="21"/>
      <c r="C891" s="21"/>
      <c r="D891" s="21"/>
      <c r="E891" s="21"/>
      <c r="F891" s="21"/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  <c r="Z891" s="21"/>
      <c r="AA891" s="21"/>
      <c r="AB891" s="21"/>
      <c r="AC891" s="21"/>
      <c r="AD891" s="21"/>
      <c r="AE891" s="21"/>
      <c r="AF891" s="21"/>
      <c r="AG891" s="21"/>
      <c r="AH891" s="21"/>
    </row>
    <row r="892" spans="1:34" x14ac:dyDescent="0.2">
      <c r="A892" s="21"/>
      <c r="B892" s="21"/>
      <c r="C892" s="21"/>
      <c r="D892" s="21"/>
      <c r="E892" s="21"/>
      <c r="F892" s="21"/>
      <c r="G892" s="21"/>
      <c r="H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  <c r="Z892" s="21"/>
      <c r="AA892" s="21"/>
      <c r="AB892" s="21"/>
      <c r="AC892" s="21"/>
      <c r="AD892" s="21"/>
      <c r="AE892" s="21"/>
      <c r="AF892" s="21"/>
      <c r="AG892" s="21"/>
      <c r="AH892" s="21"/>
    </row>
    <row r="893" spans="1:34" x14ac:dyDescent="0.2">
      <c r="A893" s="21"/>
      <c r="B893" s="21"/>
      <c r="C893" s="21"/>
      <c r="D893" s="21"/>
      <c r="E893" s="21"/>
      <c r="F893" s="21"/>
      <c r="G893" s="21"/>
      <c r="H893" s="21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  <c r="Z893" s="21"/>
      <c r="AA893" s="21"/>
      <c r="AB893" s="21"/>
      <c r="AC893" s="21"/>
      <c r="AD893" s="21"/>
      <c r="AE893" s="21"/>
      <c r="AF893" s="21"/>
      <c r="AG893" s="21"/>
      <c r="AH893" s="21"/>
    </row>
    <row r="894" spans="1:34" x14ac:dyDescent="0.2">
      <c r="A894" s="21"/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  <c r="Z894" s="21"/>
      <c r="AA894" s="21"/>
      <c r="AB894" s="21"/>
      <c r="AC894" s="21"/>
      <c r="AD894" s="21"/>
      <c r="AE894" s="21"/>
      <c r="AF894" s="21"/>
      <c r="AG894" s="21"/>
      <c r="AH894" s="21"/>
    </row>
    <row r="895" spans="1:34" x14ac:dyDescent="0.2">
      <c r="A895" s="21"/>
      <c r="B895" s="21"/>
      <c r="C895" s="21"/>
      <c r="D895" s="21"/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  <c r="Z895" s="21"/>
      <c r="AA895" s="21"/>
      <c r="AB895" s="21"/>
      <c r="AC895" s="21"/>
      <c r="AD895" s="21"/>
      <c r="AE895" s="21"/>
      <c r="AF895" s="21"/>
      <c r="AG895" s="21"/>
      <c r="AH895" s="21"/>
    </row>
    <row r="896" spans="1:34" x14ac:dyDescent="0.2">
      <c r="A896" s="21"/>
      <c r="B896" s="21"/>
      <c r="C896" s="21"/>
      <c r="D896" s="21"/>
      <c r="E896" s="21"/>
      <c r="F896" s="21"/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  <c r="Z896" s="21"/>
      <c r="AA896" s="21"/>
      <c r="AB896" s="21"/>
      <c r="AC896" s="21"/>
      <c r="AD896" s="21"/>
      <c r="AE896" s="21"/>
      <c r="AF896" s="21"/>
      <c r="AG896" s="21"/>
      <c r="AH896" s="21"/>
    </row>
    <row r="897" spans="1:34" x14ac:dyDescent="0.2">
      <c r="A897" s="21"/>
      <c r="B897" s="21"/>
      <c r="C897" s="21"/>
      <c r="D897" s="21"/>
      <c r="E897" s="21"/>
      <c r="F897" s="21"/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  <c r="Z897" s="21"/>
      <c r="AA897" s="21"/>
      <c r="AB897" s="21"/>
      <c r="AC897" s="21"/>
      <c r="AD897" s="21"/>
      <c r="AE897" s="21"/>
      <c r="AF897" s="21"/>
      <c r="AG897" s="21"/>
      <c r="AH897" s="21"/>
    </row>
    <row r="898" spans="1:34" x14ac:dyDescent="0.2">
      <c r="A898" s="21"/>
      <c r="B898" s="21"/>
      <c r="C898" s="21"/>
      <c r="D898" s="21"/>
      <c r="E898" s="21"/>
      <c r="F898" s="21"/>
      <c r="G898" s="21"/>
      <c r="H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  <c r="Z898" s="21"/>
      <c r="AA898" s="21"/>
      <c r="AB898" s="21"/>
      <c r="AC898" s="21"/>
      <c r="AD898" s="21"/>
      <c r="AE898" s="21"/>
      <c r="AF898" s="21"/>
      <c r="AG898" s="21"/>
      <c r="AH898" s="21"/>
    </row>
    <row r="899" spans="1:34" x14ac:dyDescent="0.2">
      <c r="A899" s="21"/>
      <c r="B899" s="21"/>
      <c r="C899" s="21"/>
      <c r="D899" s="21"/>
      <c r="E899" s="21"/>
      <c r="F899" s="21"/>
      <c r="G899" s="21"/>
      <c r="H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  <c r="Z899" s="21"/>
      <c r="AA899" s="21"/>
      <c r="AB899" s="21"/>
      <c r="AC899" s="21"/>
      <c r="AD899" s="21"/>
      <c r="AE899" s="21"/>
      <c r="AF899" s="21"/>
      <c r="AG899" s="21"/>
      <c r="AH899" s="21"/>
    </row>
    <row r="900" spans="1:34" x14ac:dyDescent="0.2">
      <c r="A900" s="21"/>
      <c r="B900" s="21"/>
      <c r="C900" s="21"/>
      <c r="D900" s="21"/>
      <c r="E900" s="21"/>
      <c r="F900" s="21"/>
      <c r="G900" s="21"/>
      <c r="H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  <c r="Z900" s="21"/>
      <c r="AA900" s="21"/>
      <c r="AB900" s="21"/>
      <c r="AC900" s="21"/>
      <c r="AD900" s="21"/>
      <c r="AE900" s="21"/>
      <c r="AF900" s="21"/>
      <c r="AG900" s="21"/>
      <c r="AH900" s="21"/>
    </row>
    <row r="901" spans="1:34" x14ac:dyDescent="0.2">
      <c r="A901" s="21"/>
      <c r="B901" s="21"/>
      <c r="C901" s="21"/>
      <c r="D901" s="21"/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  <c r="Z901" s="21"/>
      <c r="AA901" s="21"/>
      <c r="AB901" s="21"/>
      <c r="AC901" s="21"/>
      <c r="AD901" s="21"/>
      <c r="AE901" s="21"/>
      <c r="AF901" s="21"/>
      <c r="AG901" s="21"/>
      <c r="AH901" s="21"/>
    </row>
    <row r="902" spans="1:34" x14ac:dyDescent="0.2">
      <c r="A902" s="21"/>
      <c r="B902" s="21"/>
      <c r="C902" s="21"/>
      <c r="D902" s="21"/>
      <c r="E902" s="21"/>
      <c r="F902" s="21"/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  <c r="Z902" s="21"/>
      <c r="AA902" s="21"/>
      <c r="AB902" s="21"/>
      <c r="AC902" s="21"/>
      <c r="AD902" s="21"/>
      <c r="AE902" s="21"/>
      <c r="AF902" s="21"/>
      <c r="AG902" s="21"/>
      <c r="AH902" s="21"/>
    </row>
    <row r="903" spans="1:34" x14ac:dyDescent="0.2">
      <c r="A903" s="21"/>
      <c r="B903" s="21"/>
      <c r="C903" s="21"/>
      <c r="D903" s="21"/>
      <c r="E903" s="21"/>
      <c r="F903" s="21"/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  <c r="Z903" s="21"/>
      <c r="AA903" s="21"/>
      <c r="AB903" s="21"/>
      <c r="AC903" s="21"/>
      <c r="AD903" s="21"/>
      <c r="AE903" s="21"/>
      <c r="AF903" s="21"/>
      <c r="AG903" s="21"/>
      <c r="AH903" s="21"/>
    </row>
    <row r="904" spans="1:34" x14ac:dyDescent="0.2">
      <c r="A904" s="21"/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  <c r="Z904" s="21"/>
      <c r="AA904" s="21"/>
      <c r="AB904" s="21"/>
      <c r="AC904" s="21"/>
      <c r="AD904" s="21"/>
      <c r="AE904" s="21"/>
      <c r="AF904" s="21"/>
      <c r="AG904" s="21"/>
      <c r="AH904" s="21"/>
    </row>
    <row r="905" spans="1:34" x14ac:dyDescent="0.2">
      <c r="A905" s="21"/>
      <c r="B905" s="21"/>
      <c r="C905" s="21"/>
      <c r="D905" s="21"/>
      <c r="E905" s="21"/>
      <c r="F905" s="21"/>
      <c r="G905" s="21"/>
      <c r="H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  <c r="Z905" s="21"/>
      <c r="AA905" s="21"/>
      <c r="AB905" s="21"/>
      <c r="AC905" s="21"/>
      <c r="AD905" s="21"/>
      <c r="AE905" s="21"/>
      <c r="AF905" s="21"/>
      <c r="AG905" s="21"/>
      <c r="AH905" s="21"/>
    </row>
    <row r="906" spans="1:34" x14ac:dyDescent="0.2">
      <c r="A906" s="21"/>
      <c r="B906" s="21"/>
      <c r="C906" s="21"/>
      <c r="D906" s="21"/>
      <c r="E906" s="21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  <c r="Z906" s="21"/>
      <c r="AA906" s="21"/>
      <c r="AB906" s="21"/>
      <c r="AC906" s="21"/>
      <c r="AD906" s="21"/>
      <c r="AE906" s="21"/>
      <c r="AF906" s="21"/>
      <c r="AG906" s="21"/>
      <c r="AH906" s="21"/>
    </row>
    <row r="907" spans="1:34" x14ac:dyDescent="0.2">
      <c r="A907" s="21"/>
      <c r="B907" s="21"/>
      <c r="C907" s="21"/>
      <c r="D907" s="21"/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  <c r="Z907" s="21"/>
      <c r="AA907" s="21"/>
      <c r="AB907" s="21"/>
      <c r="AC907" s="21"/>
      <c r="AD907" s="21"/>
      <c r="AE907" s="21"/>
      <c r="AF907" s="21"/>
      <c r="AG907" s="21"/>
      <c r="AH907" s="21"/>
    </row>
    <row r="908" spans="1:34" x14ac:dyDescent="0.2">
      <c r="A908" s="21"/>
      <c r="B908" s="21"/>
      <c r="C908" s="21"/>
      <c r="D908" s="21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  <c r="Z908" s="21"/>
      <c r="AA908" s="21"/>
      <c r="AB908" s="21"/>
      <c r="AC908" s="21"/>
      <c r="AD908" s="21"/>
      <c r="AE908" s="21"/>
      <c r="AF908" s="21"/>
      <c r="AG908" s="21"/>
      <c r="AH908" s="21"/>
    </row>
    <row r="909" spans="1:34" x14ac:dyDescent="0.2">
      <c r="A909" s="21"/>
      <c r="B909" s="21"/>
      <c r="C909" s="21"/>
      <c r="D909" s="21"/>
      <c r="E909" s="21"/>
      <c r="F909" s="21"/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  <c r="Z909" s="21"/>
      <c r="AA909" s="21"/>
      <c r="AB909" s="21"/>
      <c r="AC909" s="21"/>
      <c r="AD909" s="21"/>
      <c r="AE909" s="21"/>
      <c r="AF909" s="21"/>
      <c r="AG909" s="21"/>
      <c r="AH909" s="21"/>
    </row>
    <row r="910" spans="1:34" x14ac:dyDescent="0.2">
      <c r="A910" s="21"/>
      <c r="B910" s="21"/>
      <c r="C910" s="21"/>
      <c r="D910" s="21"/>
      <c r="E910" s="21"/>
      <c r="F910" s="21"/>
      <c r="G910" s="21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  <c r="Z910" s="21"/>
      <c r="AA910" s="21"/>
      <c r="AB910" s="21"/>
      <c r="AC910" s="21"/>
      <c r="AD910" s="21"/>
      <c r="AE910" s="21"/>
      <c r="AF910" s="21"/>
      <c r="AG910" s="21"/>
      <c r="AH910" s="21"/>
    </row>
    <row r="911" spans="1:34" x14ac:dyDescent="0.2">
      <c r="A911" s="21"/>
      <c r="B911" s="21"/>
      <c r="C911" s="21"/>
      <c r="D911" s="21"/>
      <c r="E911" s="21"/>
      <c r="F911" s="21"/>
      <c r="G911" s="21"/>
      <c r="H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  <c r="Z911" s="21"/>
      <c r="AA911" s="21"/>
      <c r="AB911" s="21"/>
      <c r="AC911" s="21"/>
      <c r="AD911" s="21"/>
      <c r="AE911" s="21"/>
      <c r="AF911" s="21"/>
      <c r="AG911" s="21"/>
      <c r="AH911" s="21"/>
    </row>
    <row r="912" spans="1:34" x14ac:dyDescent="0.2">
      <c r="A912" s="21"/>
      <c r="B912" s="21"/>
      <c r="C912" s="21"/>
      <c r="D912" s="21"/>
      <c r="E912" s="21"/>
      <c r="F912" s="21"/>
      <c r="G912" s="21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  <c r="Z912" s="21"/>
      <c r="AA912" s="21"/>
      <c r="AB912" s="21"/>
      <c r="AC912" s="21"/>
      <c r="AD912" s="21"/>
      <c r="AE912" s="21"/>
      <c r="AF912" s="21"/>
      <c r="AG912" s="21"/>
      <c r="AH912" s="21"/>
    </row>
    <row r="913" spans="1:34" x14ac:dyDescent="0.2">
      <c r="A913" s="21"/>
      <c r="B913" s="21"/>
      <c r="C913" s="21"/>
      <c r="D913" s="21"/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  <c r="Z913" s="21"/>
      <c r="AA913" s="21"/>
      <c r="AB913" s="21"/>
      <c r="AC913" s="21"/>
      <c r="AD913" s="21"/>
      <c r="AE913" s="21"/>
      <c r="AF913" s="21"/>
      <c r="AG913" s="21"/>
      <c r="AH913" s="21"/>
    </row>
    <row r="914" spans="1:34" x14ac:dyDescent="0.2">
      <c r="A914" s="21"/>
      <c r="B914" s="21"/>
      <c r="C914" s="21"/>
      <c r="D914" s="21"/>
      <c r="E914" s="21"/>
      <c r="F914" s="21"/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  <c r="Z914" s="21"/>
      <c r="AA914" s="21"/>
      <c r="AB914" s="21"/>
      <c r="AC914" s="21"/>
      <c r="AD914" s="21"/>
      <c r="AE914" s="21"/>
      <c r="AF914" s="21"/>
      <c r="AG914" s="21"/>
      <c r="AH914" s="21"/>
    </row>
    <row r="915" spans="1:34" x14ac:dyDescent="0.2">
      <c r="A915" s="21"/>
      <c r="B915" s="21"/>
      <c r="C915" s="21"/>
      <c r="D915" s="21"/>
      <c r="E915" s="21"/>
      <c r="F915" s="21"/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  <c r="Z915" s="21"/>
      <c r="AA915" s="21"/>
      <c r="AB915" s="21"/>
      <c r="AC915" s="21"/>
      <c r="AD915" s="21"/>
      <c r="AE915" s="21"/>
      <c r="AF915" s="21"/>
      <c r="AG915" s="21"/>
      <c r="AH915" s="21"/>
    </row>
    <row r="916" spans="1:34" x14ac:dyDescent="0.2">
      <c r="A916" s="21"/>
      <c r="B916" s="21"/>
      <c r="C916" s="21"/>
      <c r="D916" s="21"/>
      <c r="E916" s="21"/>
      <c r="F916" s="21"/>
      <c r="G916" s="21"/>
      <c r="H916" s="21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  <c r="Z916" s="21"/>
      <c r="AA916" s="21"/>
      <c r="AB916" s="21"/>
      <c r="AC916" s="21"/>
      <c r="AD916" s="21"/>
      <c r="AE916" s="21"/>
      <c r="AF916" s="21"/>
      <c r="AG916" s="21"/>
      <c r="AH916" s="21"/>
    </row>
    <row r="917" spans="1:34" x14ac:dyDescent="0.2">
      <c r="A917" s="21"/>
      <c r="B917" s="21"/>
      <c r="C917" s="21"/>
      <c r="D917" s="21"/>
      <c r="E917" s="21"/>
      <c r="F917" s="21"/>
      <c r="G917" s="21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21"/>
      <c r="AA917" s="21"/>
      <c r="AB917" s="21"/>
      <c r="AC917" s="21"/>
      <c r="AD917" s="21"/>
      <c r="AE917" s="21"/>
      <c r="AF917" s="21"/>
      <c r="AG917" s="21"/>
      <c r="AH917" s="21"/>
    </row>
    <row r="918" spans="1:34" x14ac:dyDescent="0.2">
      <c r="A918" s="21"/>
      <c r="B918" s="21"/>
      <c r="C918" s="21"/>
      <c r="D918" s="21"/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  <c r="Z918" s="21"/>
      <c r="AA918" s="21"/>
      <c r="AB918" s="21"/>
      <c r="AC918" s="21"/>
      <c r="AD918" s="21"/>
      <c r="AE918" s="21"/>
      <c r="AF918" s="21"/>
      <c r="AG918" s="21"/>
      <c r="AH918" s="21"/>
    </row>
    <row r="919" spans="1:34" x14ac:dyDescent="0.2">
      <c r="A919" s="21"/>
      <c r="B919" s="21"/>
      <c r="C919" s="21"/>
      <c r="D919" s="21"/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1"/>
      <c r="AA919" s="21"/>
      <c r="AB919" s="21"/>
      <c r="AC919" s="21"/>
      <c r="AD919" s="21"/>
      <c r="AE919" s="21"/>
      <c r="AF919" s="21"/>
      <c r="AG919" s="21"/>
      <c r="AH919" s="21"/>
    </row>
    <row r="920" spans="1:34" x14ac:dyDescent="0.2">
      <c r="A920" s="21"/>
      <c r="B920" s="21"/>
      <c r="C920" s="21"/>
      <c r="D920" s="21"/>
      <c r="E920" s="21"/>
      <c r="F920" s="21"/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  <c r="Z920" s="21"/>
      <c r="AA920" s="21"/>
      <c r="AB920" s="21"/>
      <c r="AC920" s="21"/>
      <c r="AD920" s="21"/>
      <c r="AE920" s="21"/>
      <c r="AF920" s="21"/>
      <c r="AG920" s="21"/>
      <c r="AH920" s="21"/>
    </row>
    <row r="921" spans="1:34" x14ac:dyDescent="0.2">
      <c r="A921" s="21"/>
      <c r="B921" s="21"/>
      <c r="C921" s="21"/>
      <c r="D921" s="21"/>
      <c r="E921" s="21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21"/>
      <c r="AA921" s="21"/>
      <c r="AB921" s="21"/>
      <c r="AC921" s="21"/>
      <c r="AD921" s="21"/>
      <c r="AE921" s="21"/>
      <c r="AF921" s="21"/>
      <c r="AG921" s="21"/>
      <c r="AH921" s="21"/>
    </row>
    <row r="922" spans="1:34" x14ac:dyDescent="0.2">
      <c r="A922" s="21"/>
      <c r="B922" s="21"/>
      <c r="C922" s="21"/>
      <c r="D922" s="21"/>
      <c r="E922" s="21"/>
      <c r="F922" s="21"/>
      <c r="G922" s="21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  <c r="Z922" s="21"/>
      <c r="AA922" s="21"/>
      <c r="AB922" s="21"/>
      <c r="AC922" s="21"/>
      <c r="AD922" s="21"/>
      <c r="AE922" s="21"/>
      <c r="AF922" s="21"/>
      <c r="AG922" s="21"/>
      <c r="AH922" s="21"/>
    </row>
    <row r="923" spans="1:34" x14ac:dyDescent="0.2">
      <c r="A923" s="21"/>
      <c r="B923" s="21"/>
      <c r="C923" s="21"/>
      <c r="D923" s="21"/>
      <c r="E923" s="21"/>
      <c r="F923" s="21"/>
      <c r="G923" s="21"/>
      <c r="H923" s="21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  <c r="Z923" s="21"/>
      <c r="AA923" s="21"/>
      <c r="AB923" s="21"/>
      <c r="AC923" s="21"/>
      <c r="AD923" s="21"/>
      <c r="AE923" s="21"/>
      <c r="AF923" s="21"/>
      <c r="AG923" s="21"/>
      <c r="AH923" s="21"/>
    </row>
    <row r="924" spans="1:34" x14ac:dyDescent="0.2">
      <c r="A924" s="21"/>
      <c r="B924" s="21"/>
      <c r="C924" s="21"/>
      <c r="D924" s="21"/>
      <c r="E924" s="21"/>
      <c r="F924" s="21"/>
      <c r="G924" s="21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  <c r="Z924" s="21"/>
      <c r="AA924" s="21"/>
      <c r="AB924" s="21"/>
      <c r="AC924" s="21"/>
      <c r="AD924" s="21"/>
      <c r="AE924" s="21"/>
      <c r="AF924" s="21"/>
      <c r="AG924" s="21"/>
      <c r="AH924" s="21"/>
    </row>
    <row r="925" spans="1:34" x14ac:dyDescent="0.2">
      <c r="A925" s="21"/>
      <c r="B925" s="21"/>
      <c r="C925" s="21"/>
      <c r="D925" s="21"/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  <c r="Z925" s="21"/>
      <c r="AA925" s="21"/>
      <c r="AB925" s="21"/>
      <c r="AC925" s="21"/>
      <c r="AD925" s="21"/>
      <c r="AE925" s="21"/>
      <c r="AF925" s="21"/>
      <c r="AG925" s="21"/>
      <c r="AH925" s="21"/>
    </row>
    <row r="926" spans="1:34" x14ac:dyDescent="0.2">
      <c r="A926" s="21"/>
      <c r="B926" s="21"/>
      <c r="C926" s="21"/>
      <c r="D926" s="21"/>
      <c r="E926" s="21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  <c r="Z926" s="21"/>
      <c r="AA926" s="21"/>
      <c r="AB926" s="21"/>
      <c r="AC926" s="21"/>
      <c r="AD926" s="21"/>
      <c r="AE926" s="21"/>
      <c r="AF926" s="21"/>
      <c r="AG926" s="21"/>
      <c r="AH926" s="21"/>
    </row>
    <row r="927" spans="1:34" x14ac:dyDescent="0.2">
      <c r="A927" s="21"/>
      <c r="B927" s="21"/>
      <c r="C927" s="21"/>
      <c r="D927" s="21"/>
      <c r="E927" s="21"/>
      <c r="F927" s="21"/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  <c r="Z927" s="21"/>
      <c r="AA927" s="21"/>
      <c r="AB927" s="21"/>
      <c r="AC927" s="21"/>
      <c r="AD927" s="21"/>
      <c r="AE927" s="21"/>
      <c r="AF927" s="21"/>
      <c r="AG927" s="21"/>
      <c r="AH927" s="21"/>
    </row>
    <row r="928" spans="1:34" x14ac:dyDescent="0.2">
      <c r="A928" s="21"/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  <c r="Z928" s="21"/>
      <c r="AA928" s="21"/>
      <c r="AB928" s="21"/>
      <c r="AC928" s="21"/>
      <c r="AD928" s="21"/>
      <c r="AE928" s="21"/>
      <c r="AF928" s="21"/>
      <c r="AG928" s="21"/>
      <c r="AH928" s="21"/>
    </row>
    <row r="929" spans="1:34" x14ac:dyDescent="0.2">
      <c r="A929" s="21"/>
      <c r="B929" s="21"/>
      <c r="C929" s="21"/>
      <c r="D929" s="21"/>
      <c r="E929" s="21"/>
      <c r="F929" s="21"/>
      <c r="G929" s="21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  <c r="Z929" s="21"/>
      <c r="AA929" s="21"/>
      <c r="AB929" s="21"/>
      <c r="AC929" s="21"/>
      <c r="AD929" s="21"/>
      <c r="AE929" s="21"/>
      <c r="AF929" s="21"/>
      <c r="AG929" s="21"/>
      <c r="AH929" s="21"/>
    </row>
    <row r="930" spans="1:34" x14ac:dyDescent="0.2">
      <c r="A930" s="21"/>
      <c r="B930" s="21"/>
      <c r="C930" s="21"/>
      <c r="D930" s="21"/>
      <c r="E930" s="21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  <c r="Z930" s="21"/>
      <c r="AA930" s="21"/>
      <c r="AB930" s="21"/>
      <c r="AC930" s="21"/>
      <c r="AD930" s="21"/>
      <c r="AE930" s="21"/>
      <c r="AF930" s="21"/>
      <c r="AG930" s="21"/>
      <c r="AH930" s="21"/>
    </row>
    <row r="931" spans="1:34" x14ac:dyDescent="0.2">
      <c r="A931" s="21"/>
      <c r="B931" s="21"/>
      <c r="C931" s="21"/>
      <c r="D931" s="21"/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  <c r="Z931" s="21"/>
      <c r="AA931" s="21"/>
      <c r="AB931" s="21"/>
      <c r="AC931" s="21"/>
      <c r="AD931" s="21"/>
      <c r="AE931" s="21"/>
      <c r="AF931" s="21"/>
      <c r="AG931" s="21"/>
      <c r="AH931" s="21"/>
    </row>
    <row r="932" spans="1:34" x14ac:dyDescent="0.2">
      <c r="A932" s="21"/>
      <c r="B932" s="21"/>
      <c r="C932" s="21"/>
      <c r="D932" s="21"/>
      <c r="E932" s="21"/>
      <c r="F932" s="21"/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  <c r="Z932" s="21"/>
      <c r="AA932" s="21"/>
      <c r="AB932" s="21"/>
      <c r="AC932" s="21"/>
      <c r="AD932" s="21"/>
      <c r="AE932" s="21"/>
      <c r="AF932" s="21"/>
      <c r="AG932" s="21"/>
      <c r="AH932" s="21"/>
    </row>
    <row r="933" spans="1:34" x14ac:dyDescent="0.2">
      <c r="A933" s="21"/>
      <c r="B933" s="21"/>
      <c r="C933" s="21"/>
      <c r="D933" s="21"/>
      <c r="E933" s="21"/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  <c r="Z933" s="21"/>
      <c r="AA933" s="21"/>
      <c r="AB933" s="21"/>
      <c r="AC933" s="21"/>
      <c r="AD933" s="21"/>
      <c r="AE933" s="21"/>
      <c r="AF933" s="21"/>
      <c r="AG933" s="21"/>
      <c r="AH933" s="21"/>
    </row>
    <row r="934" spans="1:34" x14ac:dyDescent="0.2">
      <c r="A934" s="21"/>
      <c r="B934" s="21"/>
      <c r="C934" s="21"/>
      <c r="D934" s="21"/>
      <c r="E934" s="21"/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  <c r="Z934" s="21"/>
      <c r="AA934" s="21"/>
      <c r="AB934" s="21"/>
      <c r="AC934" s="21"/>
      <c r="AD934" s="21"/>
      <c r="AE934" s="21"/>
      <c r="AF934" s="21"/>
      <c r="AG934" s="21"/>
      <c r="AH934" s="21"/>
    </row>
    <row r="935" spans="1:34" x14ac:dyDescent="0.2">
      <c r="A935" s="21"/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  <c r="Z935" s="21"/>
      <c r="AA935" s="21"/>
      <c r="AB935" s="21"/>
      <c r="AC935" s="21"/>
      <c r="AD935" s="21"/>
      <c r="AE935" s="21"/>
      <c r="AF935" s="21"/>
      <c r="AG935" s="21"/>
      <c r="AH935" s="21"/>
    </row>
    <row r="936" spans="1:34" x14ac:dyDescent="0.2">
      <c r="A936" s="21"/>
      <c r="B936" s="21"/>
      <c r="C936" s="21"/>
      <c r="D936" s="21"/>
      <c r="E936" s="21"/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  <c r="Z936" s="21"/>
      <c r="AA936" s="21"/>
      <c r="AB936" s="21"/>
      <c r="AC936" s="21"/>
      <c r="AD936" s="21"/>
      <c r="AE936" s="21"/>
      <c r="AF936" s="21"/>
      <c r="AG936" s="21"/>
      <c r="AH936" s="21"/>
    </row>
    <row r="937" spans="1:34" x14ac:dyDescent="0.2">
      <c r="A937" s="21"/>
      <c r="B937" s="21"/>
      <c r="C937" s="21"/>
      <c r="D937" s="21"/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  <c r="Z937" s="21"/>
      <c r="AA937" s="21"/>
      <c r="AB937" s="21"/>
      <c r="AC937" s="21"/>
      <c r="AD937" s="21"/>
      <c r="AE937" s="21"/>
      <c r="AF937" s="21"/>
      <c r="AG937" s="21"/>
      <c r="AH937" s="21"/>
    </row>
    <row r="938" spans="1:34" x14ac:dyDescent="0.2">
      <c r="A938" s="21"/>
      <c r="B938" s="21"/>
      <c r="C938" s="21"/>
      <c r="D938" s="21"/>
      <c r="E938" s="21"/>
      <c r="F938" s="21"/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  <c r="Z938" s="21"/>
      <c r="AA938" s="21"/>
      <c r="AB938" s="21"/>
      <c r="AC938" s="21"/>
      <c r="AD938" s="21"/>
      <c r="AE938" s="21"/>
      <c r="AF938" s="21"/>
      <c r="AG938" s="21"/>
      <c r="AH938" s="21"/>
    </row>
    <row r="939" spans="1:34" x14ac:dyDescent="0.2">
      <c r="A939" s="21"/>
      <c r="B939" s="21"/>
      <c r="C939" s="21"/>
      <c r="D939" s="21"/>
      <c r="E939" s="21"/>
      <c r="F939" s="21"/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  <c r="Z939" s="21"/>
      <c r="AA939" s="21"/>
      <c r="AB939" s="21"/>
      <c r="AC939" s="21"/>
      <c r="AD939" s="21"/>
      <c r="AE939" s="21"/>
      <c r="AF939" s="21"/>
      <c r="AG939" s="21"/>
      <c r="AH939" s="21"/>
    </row>
    <row r="940" spans="1:34" x14ac:dyDescent="0.2">
      <c r="A940" s="21"/>
      <c r="B940" s="21"/>
      <c r="C940" s="21"/>
      <c r="D940" s="21"/>
      <c r="E940" s="21"/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  <c r="Z940" s="21"/>
      <c r="AA940" s="21"/>
      <c r="AB940" s="21"/>
      <c r="AC940" s="21"/>
      <c r="AD940" s="21"/>
      <c r="AE940" s="21"/>
      <c r="AF940" s="21"/>
      <c r="AG940" s="21"/>
      <c r="AH940" s="21"/>
    </row>
    <row r="941" spans="1:34" x14ac:dyDescent="0.2">
      <c r="A941" s="21"/>
      <c r="B941" s="21"/>
      <c r="C941" s="21"/>
      <c r="D941" s="21"/>
      <c r="E941" s="21"/>
      <c r="F941" s="21"/>
      <c r="G941" s="21"/>
      <c r="H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  <c r="Z941" s="21"/>
      <c r="AA941" s="21"/>
      <c r="AB941" s="21"/>
      <c r="AC941" s="21"/>
      <c r="AD941" s="21"/>
      <c r="AE941" s="21"/>
      <c r="AF941" s="21"/>
      <c r="AG941" s="21"/>
      <c r="AH941" s="21"/>
    </row>
    <row r="942" spans="1:34" x14ac:dyDescent="0.2">
      <c r="A942" s="21"/>
      <c r="B942" s="21"/>
      <c r="C942" s="21"/>
      <c r="D942" s="21"/>
      <c r="E942" s="21"/>
      <c r="F942" s="21"/>
      <c r="G942" s="21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  <c r="Z942" s="21"/>
      <c r="AA942" s="21"/>
      <c r="AB942" s="21"/>
      <c r="AC942" s="21"/>
      <c r="AD942" s="21"/>
      <c r="AE942" s="21"/>
      <c r="AF942" s="21"/>
      <c r="AG942" s="21"/>
      <c r="AH942" s="21"/>
    </row>
    <row r="943" spans="1:34" x14ac:dyDescent="0.2">
      <c r="A943" s="21"/>
      <c r="B943" s="21"/>
      <c r="C943" s="21"/>
      <c r="D943" s="21"/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  <c r="Z943" s="21"/>
      <c r="AA943" s="21"/>
      <c r="AB943" s="21"/>
      <c r="AC943" s="21"/>
      <c r="AD943" s="21"/>
      <c r="AE943" s="21"/>
      <c r="AF943" s="21"/>
      <c r="AG943" s="21"/>
      <c r="AH943" s="21"/>
    </row>
    <row r="944" spans="1:34" x14ac:dyDescent="0.2">
      <c r="A944" s="21"/>
      <c r="B944" s="21"/>
      <c r="C944" s="21"/>
      <c r="D944" s="21"/>
      <c r="E944" s="21"/>
      <c r="F944" s="21"/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  <c r="Z944" s="21"/>
      <c r="AA944" s="21"/>
      <c r="AB944" s="21"/>
      <c r="AC944" s="21"/>
      <c r="AD944" s="21"/>
      <c r="AE944" s="21"/>
      <c r="AF944" s="21"/>
      <c r="AG944" s="21"/>
      <c r="AH944" s="21"/>
    </row>
    <row r="945" spans="1:34" x14ac:dyDescent="0.2">
      <c r="A945" s="21"/>
      <c r="B945" s="21"/>
      <c r="C945" s="21"/>
      <c r="D945" s="21"/>
      <c r="E945" s="21"/>
      <c r="F945" s="21"/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  <c r="Z945" s="21"/>
      <c r="AA945" s="21"/>
      <c r="AB945" s="21"/>
      <c r="AC945" s="21"/>
      <c r="AD945" s="21"/>
      <c r="AE945" s="21"/>
      <c r="AF945" s="21"/>
      <c r="AG945" s="21"/>
      <c r="AH945" s="21"/>
    </row>
    <row r="946" spans="1:34" x14ac:dyDescent="0.2">
      <c r="A946" s="21"/>
      <c r="B946" s="21"/>
      <c r="C946" s="21"/>
      <c r="D946" s="21"/>
      <c r="E946" s="21"/>
      <c r="F946" s="21"/>
      <c r="G946" s="21"/>
      <c r="H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  <c r="Z946" s="21"/>
      <c r="AA946" s="21"/>
      <c r="AB946" s="21"/>
      <c r="AC946" s="21"/>
      <c r="AD946" s="21"/>
      <c r="AE946" s="21"/>
      <c r="AF946" s="21"/>
      <c r="AG946" s="21"/>
      <c r="AH946" s="21"/>
    </row>
    <row r="947" spans="1:34" x14ac:dyDescent="0.2">
      <c r="A947" s="21"/>
      <c r="B947" s="21"/>
      <c r="C947" s="21"/>
      <c r="D947" s="21"/>
      <c r="E947" s="21"/>
      <c r="F947" s="21"/>
      <c r="G947" s="21"/>
      <c r="H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  <c r="Z947" s="21"/>
      <c r="AA947" s="21"/>
      <c r="AB947" s="21"/>
      <c r="AC947" s="21"/>
      <c r="AD947" s="21"/>
      <c r="AE947" s="21"/>
      <c r="AF947" s="21"/>
      <c r="AG947" s="21"/>
      <c r="AH947" s="21"/>
    </row>
    <row r="948" spans="1:34" x14ac:dyDescent="0.2">
      <c r="A948" s="21"/>
      <c r="B948" s="21"/>
      <c r="C948" s="21"/>
      <c r="D948" s="21"/>
      <c r="E948" s="21"/>
      <c r="F948" s="21"/>
      <c r="G948" s="21"/>
      <c r="H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  <c r="Z948" s="21"/>
      <c r="AA948" s="21"/>
      <c r="AB948" s="21"/>
      <c r="AC948" s="21"/>
      <c r="AD948" s="21"/>
      <c r="AE948" s="21"/>
      <c r="AF948" s="21"/>
      <c r="AG948" s="21"/>
      <c r="AH948" s="21"/>
    </row>
    <row r="949" spans="1:34" x14ac:dyDescent="0.2">
      <c r="A949" s="21"/>
      <c r="B949" s="21"/>
      <c r="C949" s="21"/>
      <c r="D949" s="21"/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  <c r="Z949" s="21"/>
      <c r="AA949" s="21"/>
      <c r="AB949" s="21"/>
      <c r="AC949" s="21"/>
      <c r="AD949" s="21"/>
      <c r="AE949" s="21"/>
      <c r="AF949" s="21"/>
      <c r="AG949" s="21"/>
      <c r="AH949" s="21"/>
    </row>
    <row r="950" spans="1:34" x14ac:dyDescent="0.2">
      <c r="A950" s="21"/>
      <c r="B950" s="21"/>
      <c r="C950" s="21"/>
      <c r="D950" s="21"/>
      <c r="E950" s="21"/>
      <c r="F950" s="21"/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  <c r="Z950" s="21"/>
      <c r="AA950" s="21"/>
      <c r="AB950" s="21"/>
      <c r="AC950" s="21"/>
      <c r="AD950" s="21"/>
      <c r="AE950" s="21"/>
      <c r="AF950" s="21"/>
      <c r="AG950" s="21"/>
      <c r="AH950" s="21"/>
    </row>
    <row r="951" spans="1:34" x14ac:dyDescent="0.2">
      <c r="A951" s="21"/>
      <c r="B951" s="21"/>
      <c r="C951" s="21"/>
      <c r="D951" s="21"/>
      <c r="E951" s="21"/>
      <c r="F951" s="21"/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  <c r="Z951" s="21"/>
      <c r="AA951" s="21"/>
      <c r="AB951" s="21"/>
      <c r="AC951" s="21"/>
      <c r="AD951" s="21"/>
      <c r="AE951" s="21"/>
      <c r="AF951" s="21"/>
      <c r="AG951" s="21"/>
      <c r="AH951" s="21"/>
    </row>
    <row r="952" spans="1:34" x14ac:dyDescent="0.2">
      <c r="A952" s="21"/>
      <c r="B952" s="21"/>
      <c r="C952" s="21"/>
      <c r="D952" s="21"/>
      <c r="E952" s="21"/>
      <c r="F952" s="21"/>
      <c r="G952" s="21"/>
      <c r="H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  <c r="Z952" s="21"/>
      <c r="AA952" s="21"/>
      <c r="AB952" s="21"/>
      <c r="AC952" s="21"/>
      <c r="AD952" s="21"/>
      <c r="AE952" s="21"/>
      <c r="AF952" s="21"/>
      <c r="AG952" s="21"/>
      <c r="AH952" s="21"/>
    </row>
    <row r="953" spans="1:34" x14ac:dyDescent="0.2">
      <c r="A953" s="21"/>
      <c r="B953" s="21"/>
      <c r="C953" s="21"/>
      <c r="D953" s="21"/>
      <c r="E953" s="21"/>
      <c r="F953" s="21"/>
      <c r="G953" s="21"/>
      <c r="H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  <c r="Z953" s="21"/>
      <c r="AA953" s="21"/>
      <c r="AB953" s="21"/>
      <c r="AC953" s="21"/>
      <c r="AD953" s="21"/>
      <c r="AE953" s="21"/>
      <c r="AF953" s="21"/>
      <c r="AG953" s="21"/>
      <c r="AH953" s="21"/>
    </row>
    <row r="954" spans="1:34" x14ac:dyDescent="0.2">
      <c r="A954" s="21"/>
      <c r="B954" s="21"/>
      <c r="C954" s="21"/>
      <c r="D954" s="21"/>
      <c r="E954" s="21"/>
      <c r="F954" s="21"/>
      <c r="G954" s="21"/>
      <c r="H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  <c r="Z954" s="21"/>
      <c r="AA954" s="21"/>
      <c r="AB954" s="21"/>
      <c r="AC954" s="21"/>
      <c r="AD954" s="21"/>
      <c r="AE954" s="21"/>
      <c r="AF954" s="21"/>
      <c r="AG954" s="21"/>
      <c r="AH954" s="21"/>
    </row>
    <row r="955" spans="1:34" x14ac:dyDescent="0.2">
      <c r="A955" s="21"/>
      <c r="B955" s="21"/>
      <c r="C955" s="21"/>
      <c r="D955" s="21"/>
      <c r="E955" s="21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21"/>
      <c r="Z955" s="21"/>
      <c r="AA955" s="21"/>
      <c r="AB955" s="21"/>
      <c r="AC955" s="21"/>
      <c r="AD955" s="21"/>
      <c r="AE955" s="21"/>
      <c r="AF955" s="21"/>
      <c r="AG955" s="21"/>
      <c r="AH955" s="21"/>
    </row>
    <row r="956" spans="1:34" x14ac:dyDescent="0.2">
      <c r="A956" s="21"/>
      <c r="B956" s="21"/>
      <c r="C956" s="21"/>
      <c r="D956" s="21"/>
      <c r="E956" s="21"/>
      <c r="F956" s="21"/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21"/>
      <c r="Z956" s="21"/>
      <c r="AA956" s="21"/>
      <c r="AB956" s="21"/>
      <c r="AC956" s="21"/>
      <c r="AD956" s="21"/>
      <c r="AE956" s="21"/>
      <c r="AF956" s="21"/>
      <c r="AG956" s="21"/>
      <c r="AH956" s="21"/>
    </row>
    <row r="957" spans="1:34" x14ac:dyDescent="0.2">
      <c r="A957" s="21"/>
      <c r="B957" s="21"/>
      <c r="C957" s="21"/>
      <c r="D957" s="21"/>
      <c r="E957" s="21"/>
      <c r="F957" s="21"/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  <c r="Z957" s="21"/>
      <c r="AA957" s="21"/>
      <c r="AB957" s="21"/>
      <c r="AC957" s="21"/>
      <c r="AD957" s="21"/>
      <c r="AE957" s="21"/>
      <c r="AF957" s="21"/>
      <c r="AG957" s="21"/>
      <c r="AH957" s="21"/>
    </row>
    <row r="958" spans="1:34" x14ac:dyDescent="0.2">
      <c r="A958" s="21"/>
      <c r="B958" s="21"/>
      <c r="C958" s="21"/>
      <c r="D958" s="21"/>
      <c r="E958" s="21"/>
      <c r="F958" s="21"/>
      <c r="G958" s="21"/>
      <c r="H958" s="21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21"/>
      <c r="Z958" s="21"/>
      <c r="AA958" s="21"/>
      <c r="AB958" s="21"/>
      <c r="AC958" s="21"/>
      <c r="AD958" s="21"/>
      <c r="AE958" s="21"/>
      <c r="AF958" s="21"/>
      <c r="AG958" s="21"/>
      <c r="AH958" s="21"/>
    </row>
    <row r="959" spans="1:34" x14ac:dyDescent="0.2">
      <c r="A959" s="21"/>
      <c r="B959" s="21"/>
      <c r="C959" s="21"/>
      <c r="D959" s="21"/>
      <c r="E959" s="21"/>
      <c r="F959" s="21"/>
      <c r="G959" s="21"/>
      <c r="H959" s="21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21"/>
      <c r="Z959" s="21"/>
      <c r="AA959" s="21"/>
      <c r="AB959" s="21"/>
      <c r="AC959" s="21"/>
      <c r="AD959" s="21"/>
      <c r="AE959" s="21"/>
      <c r="AF959" s="21"/>
      <c r="AG959" s="21"/>
      <c r="AH959" s="21"/>
    </row>
    <row r="960" spans="1:34" x14ac:dyDescent="0.2">
      <c r="A960" s="21"/>
      <c r="B960" s="21"/>
      <c r="C960" s="21"/>
      <c r="D960" s="21"/>
      <c r="E960" s="21"/>
      <c r="F960" s="21"/>
      <c r="G960" s="21"/>
      <c r="H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21"/>
      <c r="Z960" s="21"/>
      <c r="AA960" s="21"/>
      <c r="AB960" s="21"/>
      <c r="AC960" s="21"/>
      <c r="AD960" s="21"/>
      <c r="AE960" s="21"/>
      <c r="AF960" s="21"/>
      <c r="AG960" s="21"/>
      <c r="AH960" s="21"/>
    </row>
    <row r="961" spans="1:34" x14ac:dyDescent="0.2">
      <c r="A961" s="21"/>
      <c r="B961" s="21"/>
      <c r="C961" s="21"/>
      <c r="D961" s="21"/>
      <c r="E961" s="21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21"/>
      <c r="Z961" s="21"/>
      <c r="AA961" s="21"/>
      <c r="AB961" s="21"/>
      <c r="AC961" s="21"/>
      <c r="AD961" s="21"/>
      <c r="AE961" s="21"/>
      <c r="AF961" s="21"/>
      <c r="AG961" s="21"/>
      <c r="AH961" s="21"/>
    </row>
    <row r="962" spans="1:34" x14ac:dyDescent="0.2">
      <c r="A962" s="21"/>
      <c r="B962" s="21"/>
      <c r="C962" s="21"/>
      <c r="D962" s="21"/>
      <c r="E962" s="21"/>
      <c r="F962" s="21"/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21"/>
      <c r="Z962" s="21"/>
      <c r="AA962" s="21"/>
      <c r="AB962" s="21"/>
      <c r="AC962" s="21"/>
      <c r="AD962" s="21"/>
      <c r="AE962" s="21"/>
      <c r="AF962" s="21"/>
      <c r="AG962" s="21"/>
      <c r="AH962" s="21"/>
    </row>
    <row r="963" spans="1:34" x14ac:dyDescent="0.2">
      <c r="A963" s="21"/>
      <c r="B963" s="21"/>
      <c r="C963" s="21"/>
      <c r="D963" s="21"/>
      <c r="E963" s="21"/>
      <c r="F963" s="21"/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  <c r="Z963" s="21"/>
      <c r="AA963" s="21"/>
      <c r="AB963" s="21"/>
      <c r="AC963" s="21"/>
      <c r="AD963" s="21"/>
      <c r="AE963" s="21"/>
      <c r="AF963" s="21"/>
      <c r="AG963" s="21"/>
      <c r="AH963" s="21"/>
    </row>
    <row r="964" spans="1:34" x14ac:dyDescent="0.2">
      <c r="A964" s="21"/>
      <c r="B964" s="21"/>
      <c r="C964" s="21"/>
      <c r="D964" s="21"/>
      <c r="E964" s="21"/>
      <c r="F964" s="21"/>
      <c r="G964" s="21"/>
      <c r="H964" s="21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  <c r="Z964" s="21"/>
      <c r="AA964" s="21"/>
      <c r="AB964" s="21"/>
      <c r="AC964" s="21"/>
      <c r="AD964" s="21"/>
      <c r="AE964" s="21"/>
      <c r="AF964" s="21"/>
      <c r="AG964" s="21"/>
      <c r="AH964" s="21"/>
    </row>
    <row r="965" spans="1:34" x14ac:dyDescent="0.2">
      <c r="A965" s="21"/>
      <c r="B965" s="21"/>
      <c r="C965" s="21"/>
      <c r="D965" s="21"/>
      <c r="E965" s="21"/>
      <c r="F965" s="21"/>
      <c r="G965" s="21"/>
      <c r="H965" s="21"/>
      <c r="I965" s="21"/>
      <c r="J965" s="21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21"/>
      <c r="Z965" s="21"/>
      <c r="AA965" s="21"/>
      <c r="AB965" s="21"/>
      <c r="AC965" s="21"/>
      <c r="AD965" s="21"/>
      <c r="AE965" s="21"/>
      <c r="AF965" s="21"/>
      <c r="AG965" s="21"/>
      <c r="AH965" s="21"/>
    </row>
    <row r="966" spans="1:34" x14ac:dyDescent="0.2">
      <c r="A966" s="21"/>
      <c r="B966" s="21"/>
      <c r="C966" s="21"/>
      <c r="D966" s="21"/>
      <c r="E966" s="21"/>
      <c r="F966" s="21"/>
      <c r="G966" s="21"/>
      <c r="H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  <c r="Z966" s="21"/>
      <c r="AA966" s="21"/>
      <c r="AB966" s="21"/>
      <c r="AC966" s="21"/>
      <c r="AD966" s="21"/>
      <c r="AE966" s="21"/>
      <c r="AF966" s="21"/>
      <c r="AG966" s="21"/>
      <c r="AH966" s="21"/>
    </row>
    <row r="967" spans="1:34" x14ac:dyDescent="0.2">
      <c r="A967" s="21"/>
      <c r="B967" s="21"/>
      <c r="C967" s="21"/>
      <c r="D967" s="21"/>
      <c r="E967" s="21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21"/>
      <c r="Z967" s="21"/>
      <c r="AA967" s="21"/>
      <c r="AB967" s="21"/>
      <c r="AC967" s="21"/>
      <c r="AD967" s="21"/>
      <c r="AE967" s="21"/>
      <c r="AF967" s="21"/>
      <c r="AG967" s="21"/>
      <c r="AH967" s="21"/>
    </row>
    <row r="968" spans="1:34" x14ac:dyDescent="0.2">
      <c r="A968" s="21"/>
      <c r="B968" s="21"/>
      <c r="C968" s="21"/>
      <c r="D968" s="21"/>
      <c r="E968" s="21"/>
      <c r="F968" s="21"/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21"/>
      <c r="Z968" s="21"/>
      <c r="AA968" s="21"/>
      <c r="AB968" s="21"/>
      <c r="AC968" s="21"/>
      <c r="AD968" s="21"/>
      <c r="AE968" s="21"/>
      <c r="AF968" s="21"/>
      <c r="AG968" s="21"/>
      <c r="AH968" s="21"/>
    </row>
    <row r="969" spans="1:34" x14ac:dyDescent="0.2">
      <c r="A969" s="21"/>
      <c r="B969" s="21"/>
      <c r="C969" s="21"/>
      <c r="D969" s="21"/>
      <c r="E969" s="21"/>
      <c r="F969" s="21"/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21"/>
      <c r="Z969" s="21"/>
      <c r="AA969" s="21"/>
      <c r="AB969" s="21"/>
      <c r="AC969" s="21"/>
      <c r="AD969" s="21"/>
      <c r="AE969" s="21"/>
      <c r="AF969" s="21"/>
      <c r="AG969" s="21"/>
      <c r="AH969" s="21"/>
    </row>
    <row r="970" spans="1:34" x14ac:dyDescent="0.2">
      <c r="A970" s="21"/>
      <c r="B970" s="21"/>
      <c r="C970" s="21"/>
      <c r="D970" s="21"/>
      <c r="E970" s="21"/>
      <c r="F970" s="21"/>
      <c r="G970" s="21"/>
      <c r="H970" s="21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21"/>
      <c r="Z970" s="21"/>
      <c r="AA970" s="21"/>
      <c r="AB970" s="21"/>
      <c r="AC970" s="21"/>
      <c r="AD970" s="21"/>
      <c r="AE970" s="21"/>
      <c r="AF970" s="21"/>
      <c r="AG970" s="21"/>
      <c r="AH970" s="21"/>
    </row>
    <row r="971" spans="1:34" x14ac:dyDescent="0.2">
      <c r="A971" s="21"/>
      <c r="B971" s="21"/>
      <c r="C971" s="21"/>
      <c r="D971" s="21"/>
      <c r="E971" s="21"/>
      <c r="F971" s="21"/>
      <c r="G971" s="21"/>
      <c r="H971" s="21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21"/>
      <c r="Z971" s="21"/>
      <c r="AA971" s="21"/>
      <c r="AB971" s="21"/>
      <c r="AC971" s="21"/>
      <c r="AD971" s="21"/>
      <c r="AE971" s="21"/>
      <c r="AF971" s="21"/>
      <c r="AG971" s="21"/>
      <c r="AH971" s="21"/>
    </row>
    <row r="972" spans="1:34" x14ac:dyDescent="0.2">
      <c r="A972" s="21"/>
      <c r="B972" s="21"/>
      <c r="C972" s="21"/>
      <c r="D972" s="21"/>
      <c r="E972" s="21"/>
      <c r="F972" s="21"/>
      <c r="G972" s="21"/>
      <c r="H972" s="21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  <c r="Z972" s="21"/>
      <c r="AA972" s="21"/>
      <c r="AB972" s="21"/>
      <c r="AC972" s="21"/>
      <c r="AD972" s="21"/>
      <c r="AE972" s="21"/>
      <c r="AF972" s="21"/>
      <c r="AG972" s="21"/>
      <c r="AH972" s="21"/>
    </row>
    <row r="973" spans="1:34" x14ac:dyDescent="0.2">
      <c r="A973" s="21"/>
      <c r="B973" s="21"/>
      <c r="C973" s="21"/>
      <c r="D973" s="21"/>
      <c r="E973" s="21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  <c r="Z973" s="21"/>
      <c r="AA973" s="21"/>
      <c r="AB973" s="21"/>
      <c r="AC973" s="21"/>
      <c r="AD973" s="21"/>
      <c r="AE973" s="21"/>
      <c r="AF973" s="21"/>
      <c r="AG973" s="21"/>
      <c r="AH973" s="21"/>
    </row>
    <row r="974" spans="1:34" x14ac:dyDescent="0.2">
      <c r="A974" s="21"/>
      <c r="B974" s="21"/>
      <c r="C974" s="21"/>
      <c r="D974" s="21"/>
      <c r="E974" s="21"/>
      <c r="F974" s="21"/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21"/>
      <c r="Z974" s="21"/>
      <c r="AA974" s="21"/>
      <c r="AB974" s="21"/>
      <c r="AC974" s="21"/>
      <c r="AD974" s="21"/>
      <c r="AE974" s="21"/>
      <c r="AF974" s="21"/>
      <c r="AG974" s="21"/>
      <c r="AH974" s="21"/>
    </row>
    <row r="975" spans="1:34" x14ac:dyDescent="0.2">
      <c r="A975" s="21"/>
      <c r="B975" s="21"/>
      <c r="C975" s="21"/>
      <c r="D975" s="21"/>
      <c r="E975" s="21"/>
      <c r="F975" s="21"/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  <c r="Z975" s="21"/>
      <c r="AA975" s="21"/>
      <c r="AB975" s="21"/>
      <c r="AC975" s="21"/>
      <c r="AD975" s="21"/>
      <c r="AE975" s="21"/>
      <c r="AF975" s="21"/>
      <c r="AG975" s="21"/>
      <c r="AH975" s="21"/>
    </row>
    <row r="976" spans="1:34" x14ac:dyDescent="0.2">
      <c r="A976" s="21"/>
      <c r="B976" s="21"/>
      <c r="C976" s="21"/>
      <c r="D976" s="21"/>
      <c r="E976" s="21"/>
      <c r="F976" s="21"/>
      <c r="G976" s="21"/>
      <c r="H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  <c r="Z976" s="21"/>
      <c r="AA976" s="21"/>
      <c r="AB976" s="21"/>
      <c r="AC976" s="21"/>
      <c r="AD976" s="21"/>
      <c r="AE976" s="21"/>
      <c r="AF976" s="21"/>
      <c r="AG976" s="21"/>
      <c r="AH976" s="21"/>
    </row>
    <row r="977" spans="1:34" x14ac:dyDescent="0.2">
      <c r="A977" s="21"/>
      <c r="B977" s="21"/>
      <c r="C977" s="21"/>
      <c r="D977" s="21"/>
      <c r="E977" s="21"/>
      <c r="F977" s="21"/>
      <c r="G977" s="21"/>
      <c r="H977" s="21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  <c r="Z977" s="21"/>
      <c r="AA977" s="21"/>
      <c r="AB977" s="21"/>
      <c r="AC977" s="21"/>
      <c r="AD977" s="21"/>
      <c r="AE977" s="21"/>
      <c r="AF977" s="21"/>
      <c r="AG977" s="21"/>
      <c r="AH977" s="21"/>
    </row>
    <row r="978" spans="1:34" x14ac:dyDescent="0.2">
      <c r="A978" s="21"/>
      <c r="B978" s="21"/>
      <c r="C978" s="21"/>
      <c r="D978" s="21"/>
      <c r="E978" s="21"/>
      <c r="F978" s="21"/>
      <c r="G978" s="21"/>
      <c r="H978" s="21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  <c r="Z978" s="21"/>
      <c r="AA978" s="21"/>
      <c r="AB978" s="21"/>
      <c r="AC978" s="21"/>
      <c r="AD978" s="21"/>
      <c r="AE978" s="21"/>
      <c r="AF978" s="21"/>
      <c r="AG978" s="21"/>
      <c r="AH978" s="21"/>
    </row>
    <row r="979" spans="1:34" x14ac:dyDescent="0.2">
      <c r="A979" s="21"/>
      <c r="B979" s="21"/>
      <c r="C979" s="21"/>
      <c r="D979" s="21"/>
      <c r="E979" s="21"/>
      <c r="F979" s="21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  <c r="Z979" s="21"/>
      <c r="AA979" s="21"/>
      <c r="AB979" s="21"/>
      <c r="AC979" s="21"/>
      <c r="AD979" s="21"/>
      <c r="AE979" s="21"/>
      <c r="AF979" s="21"/>
      <c r="AG979" s="21"/>
      <c r="AH979" s="21"/>
    </row>
    <row r="980" spans="1:34" x14ac:dyDescent="0.2">
      <c r="A980" s="21"/>
      <c r="B980" s="21"/>
      <c r="C980" s="21"/>
      <c r="D980" s="21"/>
      <c r="E980" s="21"/>
      <c r="F980" s="21"/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  <c r="Z980" s="21"/>
      <c r="AA980" s="21"/>
      <c r="AB980" s="21"/>
      <c r="AC980" s="21"/>
      <c r="AD980" s="21"/>
      <c r="AE980" s="21"/>
      <c r="AF980" s="21"/>
      <c r="AG980" s="21"/>
      <c r="AH980" s="21"/>
    </row>
    <row r="981" spans="1:34" x14ac:dyDescent="0.2">
      <c r="A981" s="21"/>
      <c r="B981" s="21"/>
      <c r="C981" s="21"/>
      <c r="D981" s="21"/>
      <c r="E981" s="21"/>
      <c r="F981" s="21"/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  <c r="Z981" s="21"/>
      <c r="AA981" s="21"/>
      <c r="AB981" s="21"/>
      <c r="AC981" s="21"/>
      <c r="AD981" s="21"/>
      <c r="AE981" s="21"/>
      <c r="AF981" s="21"/>
      <c r="AG981" s="21"/>
      <c r="AH981" s="21"/>
    </row>
    <row r="982" spans="1:34" x14ac:dyDescent="0.2">
      <c r="A982" s="21"/>
      <c r="B982" s="21"/>
      <c r="C982" s="21"/>
      <c r="D982" s="21"/>
      <c r="E982" s="21"/>
      <c r="F982" s="21"/>
      <c r="G982" s="21"/>
      <c r="H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21"/>
      <c r="Z982" s="21"/>
      <c r="AA982" s="21"/>
      <c r="AB982" s="21"/>
      <c r="AC982" s="21"/>
      <c r="AD982" s="21"/>
      <c r="AE982" s="21"/>
      <c r="AF982" s="21"/>
      <c r="AG982" s="21"/>
      <c r="AH982" s="21"/>
    </row>
    <row r="983" spans="1:34" x14ac:dyDescent="0.2">
      <c r="A983" s="21"/>
      <c r="B983" s="21"/>
      <c r="C983" s="21"/>
      <c r="D983" s="21"/>
      <c r="E983" s="21"/>
      <c r="F983" s="21"/>
      <c r="G983" s="21"/>
      <c r="H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21"/>
      <c r="Z983" s="21"/>
      <c r="AA983" s="21"/>
      <c r="AB983" s="21"/>
      <c r="AC983" s="21"/>
      <c r="AD983" s="21"/>
      <c r="AE983" s="21"/>
      <c r="AF983" s="21"/>
      <c r="AG983" s="21"/>
      <c r="AH983" s="21"/>
    </row>
    <row r="984" spans="1:34" x14ac:dyDescent="0.2">
      <c r="A984" s="21"/>
      <c r="B984" s="21"/>
      <c r="C984" s="21"/>
      <c r="D984" s="21"/>
      <c r="E984" s="21"/>
      <c r="F984" s="21"/>
      <c r="G984" s="21"/>
      <c r="H984" s="21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  <c r="Z984" s="21"/>
      <c r="AA984" s="21"/>
      <c r="AB984" s="21"/>
      <c r="AC984" s="21"/>
      <c r="AD984" s="21"/>
      <c r="AE984" s="21"/>
      <c r="AF984" s="21"/>
      <c r="AG984" s="21"/>
      <c r="AH984" s="21"/>
    </row>
    <row r="985" spans="1:34" x14ac:dyDescent="0.2">
      <c r="A985" s="21"/>
      <c r="B985" s="21"/>
      <c r="C985" s="21"/>
      <c r="D985" s="21"/>
      <c r="E985" s="21"/>
      <c r="F985" s="21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21"/>
      <c r="Z985" s="21"/>
      <c r="AA985" s="21"/>
      <c r="AB985" s="21"/>
      <c r="AC985" s="21"/>
      <c r="AD985" s="21"/>
      <c r="AE985" s="21"/>
      <c r="AF985" s="21"/>
      <c r="AG985" s="21"/>
      <c r="AH985" s="21"/>
    </row>
    <row r="986" spans="1:34" x14ac:dyDescent="0.2">
      <c r="A986" s="21"/>
      <c r="B986" s="21"/>
      <c r="C986" s="21"/>
      <c r="D986" s="21"/>
      <c r="E986" s="21"/>
      <c r="F986" s="21"/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  <c r="Y986" s="21"/>
      <c r="Z986" s="21"/>
      <c r="AA986" s="21"/>
      <c r="AB986" s="21"/>
      <c r="AC986" s="21"/>
      <c r="AD986" s="21"/>
      <c r="AE986" s="21"/>
      <c r="AF986" s="21"/>
      <c r="AG986" s="21"/>
      <c r="AH986" s="21"/>
    </row>
    <row r="987" spans="1:34" x14ac:dyDescent="0.2">
      <c r="A987" s="21"/>
      <c r="B987" s="21"/>
      <c r="C987" s="21"/>
      <c r="D987" s="21"/>
      <c r="E987" s="21"/>
      <c r="F987" s="21"/>
      <c r="G987" s="21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21"/>
      <c r="Z987" s="21"/>
      <c r="AA987" s="21"/>
      <c r="AB987" s="21"/>
      <c r="AC987" s="21"/>
      <c r="AD987" s="21"/>
      <c r="AE987" s="21"/>
      <c r="AF987" s="21"/>
      <c r="AG987" s="21"/>
      <c r="AH987" s="21"/>
    </row>
    <row r="988" spans="1:34" x14ac:dyDescent="0.2">
      <c r="A988" s="21"/>
      <c r="B988" s="21"/>
      <c r="C988" s="21"/>
      <c r="D988" s="21"/>
      <c r="E988" s="21"/>
      <c r="F988" s="21"/>
      <c r="G988" s="21"/>
      <c r="H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  <c r="Y988" s="21"/>
      <c r="Z988" s="21"/>
      <c r="AA988" s="21"/>
      <c r="AB988" s="21"/>
      <c r="AC988" s="21"/>
      <c r="AD988" s="21"/>
      <c r="AE988" s="21"/>
      <c r="AF988" s="21"/>
      <c r="AG988" s="21"/>
      <c r="AH988" s="21"/>
    </row>
    <row r="989" spans="1:34" x14ac:dyDescent="0.2">
      <c r="A989" s="21"/>
      <c r="B989" s="21"/>
      <c r="C989" s="21"/>
      <c r="D989" s="21"/>
      <c r="E989" s="21"/>
      <c r="F989" s="21"/>
      <c r="G989" s="21"/>
      <c r="H989" s="21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  <c r="Y989" s="21"/>
      <c r="Z989" s="21"/>
      <c r="AA989" s="21"/>
      <c r="AB989" s="21"/>
      <c r="AC989" s="21"/>
      <c r="AD989" s="21"/>
      <c r="AE989" s="21"/>
      <c r="AF989" s="21"/>
      <c r="AG989" s="21"/>
      <c r="AH989" s="21"/>
    </row>
    <row r="990" spans="1:34" x14ac:dyDescent="0.2">
      <c r="A990" s="21"/>
      <c r="B990" s="21"/>
      <c r="C990" s="21"/>
      <c r="D990" s="21"/>
      <c r="E990" s="21"/>
      <c r="F990" s="21"/>
      <c r="G990" s="21"/>
      <c r="H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  <c r="Y990" s="21"/>
      <c r="Z990" s="21"/>
      <c r="AA990" s="21"/>
      <c r="AB990" s="21"/>
      <c r="AC990" s="21"/>
      <c r="AD990" s="21"/>
      <c r="AE990" s="21"/>
      <c r="AF990" s="21"/>
      <c r="AG990" s="21"/>
      <c r="AH990" s="21"/>
    </row>
    <row r="991" spans="1:34" x14ac:dyDescent="0.2">
      <c r="A991" s="21"/>
      <c r="B991" s="21"/>
      <c r="C991" s="21"/>
      <c r="D991" s="21"/>
      <c r="E991" s="21"/>
      <c r="F991" s="21"/>
      <c r="G991" s="21"/>
      <c r="H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  <c r="Y991" s="21"/>
      <c r="Z991" s="21"/>
      <c r="AA991" s="21"/>
      <c r="AB991" s="21"/>
      <c r="AC991" s="21"/>
      <c r="AD991" s="21"/>
      <c r="AE991" s="21"/>
      <c r="AF991" s="21"/>
      <c r="AG991" s="21"/>
      <c r="AH991" s="21"/>
    </row>
    <row r="992" spans="1:34" x14ac:dyDescent="0.2">
      <c r="A992" s="21"/>
      <c r="B992" s="21"/>
      <c r="C992" s="21"/>
      <c r="D992" s="21"/>
      <c r="E992" s="21"/>
      <c r="F992" s="21"/>
      <c r="G992" s="21"/>
      <c r="H992" s="21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  <c r="Y992" s="21"/>
      <c r="Z992" s="21"/>
      <c r="AA992" s="21"/>
      <c r="AB992" s="21"/>
      <c r="AC992" s="21"/>
      <c r="AD992" s="21"/>
      <c r="AE992" s="21"/>
      <c r="AF992" s="21"/>
      <c r="AG992" s="21"/>
      <c r="AH992" s="21"/>
    </row>
    <row r="993" spans="1:34" x14ac:dyDescent="0.2">
      <c r="A993" s="21"/>
      <c r="B993" s="21"/>
      <c r="C993" s="21"/>
      <c r="D993" s="21"/>
      <c r="E993" s="21"/>
      <c r="F993" s="21"/>
      <c r="G993" s="21"/>
      <c r="H993" s="21"/>
      <c r="I993" s="21"/>
      <c r="J993" s="21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21"/>
      <c r="X993" s="21"/>
      <c r="Y993" s="21"/>
      <c r="Z993" s="21"/>
      <c r="AA993" s="21"/>
      <c r="AB993" s="21"/>
      <c r="AC993" s="21"/>
      <c r="AD993" s="21"/>
      <c r="AE993" s="21"/>
      <c r="AF993" s="21"/>
      <c r="AG993" s="21"/>
      <c r="AH993" s="21"/>
    </row>
    <row r="994" spans="1:34" x14ac:dyDescent="0.2">
      <c r="A994" s="21"/>
      <c r="B994" s="21"/>
      <c r="C994" s="21"/>
      <c r="D994" s="21"/>
      <c r="E994" s="21"/>
      <c r="F994" s="21"/>
      <c r="G994" s="21"/>
      <c r="H994" s="21"/>
      <c r="I994" s="21"/>
      <c r="J994" s="21"/>
      <c r="K994" s="21"/>
      <c r="L994" s="21"/>
      <c r="M994" s="21"/>
      <c r="N994" s="21"/>
      <c r="O994" s="21"/>
      <c r="P994" s="21"/>
      <c r="Q994" s="21"/>
      <c r="R994" s="21"/>
      <c r="S994" s="21"/>
      <c r="T994" s="21"/>
      <c r="U994" s="21"/>
      <c r="V994" s="21"/>
      <c r="W994" s="21"/>
      <c r="X994" s="21"/>
      <c r="Y994" s="21"/>
      <c r="Z994" s="21"/>
      <c r="AA994" s="21"/>
      <c r="AB994" s="21"/>
      <c r="AC994" s="21"/>
      <c r="AD994" s="21"/>
      <c r="AE994" s="21"/>
      <c r="AF994" s="21"/>
      <c r="AG994" s="21"/>
      <c r="AH994" s="21"/>
    </row>
    <row r="995" spans="1:34" x14ac:dyDescent="0.2">
      <c r="A995" s="21"/>
      <c r="B995" s="21"/>
      <c r="C995" s="21"/>
      <c r="D995" s="21"/>
      <c r="E995" s="21"/>
      <c r="F995" s="21"/>
      <c r="G995" s="21"/>
      <c r="H995" s="21"/>
      <c r="I995" s="21"/>
      <c r="J995" s="21"/>
      <c r="K995" s="21"/>
      <c r="L995" s="21"/>
      <c r="M995" s="21"/>
      <c r="N995" s="21"/>
      <c r="O995" s="21"/>
      <c r="P995" s="21"/>
      <c r="Q995" s="21"/>
      <c r="R995" s="21"/>
      <c r="S995" s="21"/>
      <c r="T995" s="21"/>
      <c r="U995" s="21"/>
      <c r="V995" s="21"/>
      <c r="W995" s="21"/>
      <c r="X995" s="21"/>
      <c r="Y995" s="21"/>
      <c r="Z995" s="21"/>
      <c r="AA995" s="21"/>
      <c r="AB995" s="21"/>
      <c r="AC995" s="21"/>
      <c r="AD995" s="21"/>
      <c r="AE995" s="21"/>
      <c r="AF995" s="21"/>
      <c r="AG995" s="21"/>
      <c r="AH995" s="21"/>
    </row>
    <row r="996" spans="1:34" x14ac:dyDescent="0.2">
      <c r="A996" s="21"/>
      <c r="B996" s="21"/>
      <c r="C996" s="21"/>
      <c r="D996" s="21"/>
      <c r="E996" s="21"/>
      <c r="F996" s="21"/>
      <c r="G996" s="21"/>
      <c r="H996" s="21"/>
      <c r="I996" s="21"/>
      <c r="J996" s="21"/>
      <c r="K996" s="21"/>
      <c r="L996" s="21"/>
      <c r="M996" s="21"/>
      <c r="N996" s="21"/>
      <c r="O996" s="21"/>
      <c r="P996" s="21"/>
      <c r="Q996" s="21"/>
      <c r="R996" s="21"/>
      <c r="S996" s="21"/>
      <c r="T996" s="21"/>
      <c r="U996" s="21"/>
      <c r="V996" s="21"/>
      <c r="W996" s="21"/>
      <c r="X996" s="21"/>
      <c r="Y996" s="21"/>
      <c r="Z996" s="21"/>
      <c r="AA996" s="21"/>
      <c r="AB996" s="21"/>
      <c r="AC996" s="21"/>
      <c r="AD996" s="21"/>
      <c r="AE996" s="21"/>
      <c r="AF996" s="21"/>
      <c r="AG996" s="21"/>
      <c r="AH996" s="21"/>
    </row>
    <row r="997" spans="1:34" x14ac:dyDescent="0.2">
      <c r="A997" s="21"/>
      <c r="B997" s="21"/>
      <c r="C997" s="21"/>
      <c r="D997" s="21"/>
      <c r="E997" s="21"/>
      <c r="F997" s="21"/>
      <c r="G997" s="21"/>
      <c r="H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  <c r="Y997" s="21"/>
      <c r="Z997" s="21"/>
      <c r="AA997" s="21"/>
      <c r="AB997" s="21"/>
      <c r="AC997" s="21"/>
      <c r="AD997" s="21"/>
      <c r="AE997" s="21"/>
      <c r="AF997" s="21"/>
      <c r="AG997" s="21"/>
      <c r="AH997" s="21"/>
    </row>
    <row r="998" spans="1:34" x14ac:dyDescent="0.2">
      <c r="A998" s="21"/>
      <c r="B998" s="21"/>
      <c r="C998" s="21"/>
      <c r="D998" s="21"/>
      <c r="E998" s="21"/>
      <c r="F998" s="21"/>
      <c r="G998" s="21"/>
      <c r="H998" s="21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  <c r="X998" s="21"/>
      <c r="Y998" s="21"/>
      <c r="Z998" s="21"/>
      <c r="AA998" s="21"/>
      <c r="AB998" s="21"/>
      <c r="AC998" s="21"/>
      <c r="AD998" s="21"/>
      <c r="AE998" s="21"/>
      <c r="AF998" s="21"/>
      <c r="AG998" s="21"/>
      <c r="AH998" s="21"/>
    </row>
    <row r="999" spans="1:34" x14ac:dyDescent="0.2">
      <c r="A999" s="21"/>
      <c r="B999" s="21"/>
      <c r="C999" s="21"/>
      <c r="D999" s="21"/>
      <c r="E999" s="21"/>
      <c r="F999" s="21"/>
      <c r="G999" s="21"/>
      <c r="H999" s="21"/>
      <c r="I999" s="21"/>
      <c r="J999" s="21"/>
      <c r="K999" s="21"/>
      <c r="L999" s="21"/>
      <c r="M999" s="21"/>
      <c r="N999" s="21"/>
      <c r="O999" s="21"/>
      <c r="P999" s="21"/>
      <c r="Q999" s="21"/>
      <c r="R999" s="21"/>
      <c r="S999" s="21"/>
      <c r="T999" s="21"/>
      <c r="U999" s="21"/>
      <c r="V999" s="21"/>
      <c r="W999" s="21"/>
      <c r="X999" s="21"/>
      <c r="Y999" s="21"/>
      <c r="Z999" s="21"/>
      <c r="AA999" s="21"/>
      <c r="AB999" s="21"/>
      <c r="AC999" s="21"/>
      <c r="AD999" s="21"/>
      <c r="AE999" s="21"/>
      <c r="AF999" s="21"/>
      <c r="AG999" s="21"/>
      <c r="AH999" s="21"/>
    </row>
    <row r="1000" spans="1:34" x14ac:dyDescent="0.2">
      <c r="A1000" s="21"/>
      <c r="B1000" s="21"/>
      <c r="C1000" s="21"/>
      <c r="D1000" s="21"/>
      <c r="E1000" s="21"/>
      <c r="F1000" s="21"/>
      <c r="G1000" s="21"/>
      <c r="H1000" s="21"/>
      <c r="I1000" s="21"/>
      <c r="J1000" s="21"/>
      <c r="K1000" s="21"/>
      <c r="L1000" s="21"/>
      <c r="M1000" s="21"/>
      <c r="N1000" s="21"/>
      <c r="O1000" s="21"/>
      <c r="P1000" s="21"/>
      <c r="Q1000" s="21"/>
      <c r="R1000" s="21"/>
      <c r="S1000" s="21"/>
      <c r="T1000" s="21"/>
      <c r="U1000" s="21"/>
      <c r="V1000" s="21"/>
      <c r="W1000" s="21"/>
      <c r="X1000" s="21"/>
      <c r="Y1000" s="21"/>
      <c r="Z1000" s="21"/>
      <c r="AA1000" s="21"/>
      <c r="AB1000" s="21"/>
      <c r="AC1000" s="21"/>
      <c r="AD1000" s="21"/>
      <c r="AE1000" s="21"/>
      <c r="AF1000" s="21"/>
      <c r="AG1000" s="21"/>
      <c r="AH1000" s="21"/>
    </row>
  </sheetData>
  <mergeCells count="143">
    <mergeCell ref="B11:N11"/>
    <mergeCell ref="O11:P11"/>
    <mergeCell ref="Q11:S11"/>
    <mergeCell ref="X11:AB11"/>
    <mergeCell ref="AC11:AD11"/>
    <mergeCell ref="AF11:AG11"/>
    <mergeCell ref="B12:N12"/>
    <mergeCell ref="AF12:AG12"/>
    <mergeCell ref="O12:P12"/>
    <mergeCell ref="Q12:S12"/>
    <mergeCell ref="X12:AB12"/>
    <mergeCell ref="AC12:AD12"/>
    <mergeCell ref="T12:U12"/>
    <mergeCell ref="B13:N13"/>
    <mergeCell ref="O13:P13"/>
    <mergeCell ref="Q13:S13"/>
    <mergeCell ref="T13:U13"/>
    <mergeCell ref="B14:N14"/>
    <mergeCell ref="B17:N17"/>
    <mergeCell ref="O17:P17"/>
    <mergeCell ref="Q17:S17"/>
    <mergeCell ref="X17:AB17"/>
    <mergeCell ref="X16:AB16"/>
    <mergeCell ref="O14:P14"/>
    <mergeCell ref="Q14:S14"/>
    <mergeCell ref="X14:AG14"/>
    <mergeCell ref="B15:N15"/>
    <mergeCell ref="O15:P15"/>
    <mergeCell ref="Q15:S15"/>
    <mergeCell ref="X15:AB15"/>
    <mergeCell ref="AC15:AE15"/>
    <mergeCell ref="AF15:AG15"/>
    <mergeCell ref="AC17:AE17"/>
    <mergeCell ref="AF17:AG17"/>
    <mergeCell ref="B18:N18"/>
    <mergeCell ref="O18:P18"/>
    <mergeCell ref="Q18:S18"/>
    <mergeCell ref="B19:N19"/>
    <mergeCell ref="O19:P19"/>
    <mergeCell ref="Q19:S19"/>
    <mergeCell ref="X19:AG19"/>
    <mergeCell ref="B25:N25"/>
    <mergeCell ref="O25:P25"/>
    <mergeCell ref="Q25:S25"/>
    <mergeCell ref="X20:AB20"/>
    <mergeCell ref="X21:AB21"/>
    <mergeCell ref="X22:AB22"/>
    <mergeCell ref="AC22:AE22"/>
    <mergeCell ref="AF22:AG22"/>
    <mergeCell ref="AC20:AE20"/>
    <mergeCell ref="AF20:AG20"/>
    <mergeCell ref="B21:N21"/>
    <mergeCell ref="O21:P21"/>
    <mergeCell ref="Q21:S21"/>
    <mergeCell ref="AC21:AE21"/>
    <mergeCell ref="AF21:AG21"/>
    <mergeCell ref="B2:R2"/>
    <mergeCell ref="X3:AG3"/>
    <mergeCell ref="B5:N5"/>
    <mergeCell ref="O5:P5"/>
    <mergeCell ref="Q5:S5"/>
    <mergeCell ref="X5:AG5"/>
    <mergeCell ref="X6:AG7"/>
    <mergeCell ref="Q7:S7"/>
    <mergeCell ref="X9:AB9"/>
    <mergeCell ref="X10:AB10"/>
    <mergeCell ref="AC10:AD10"/>
    <mergeCell ref="AF10:AG10"/>
    <mergeCell ref="B7:N7"/>
    <mergeCell ref="O7:P7"/>
    <mergeCell ref="B9:N9"/>
    <mergeCell ref="O9:P9"/>
    <mergeCell ref="Q9:S9"/>
    <mergeCell ref="AC9:AD9"/>
    <mergeCell ref="AF9:AG9"/>
    <mergeCell ref="G37:I37"/>
    <mergeCell ref="L37:S37"/>
    <mergeCell ref="G38:I38"/>
    <mergeCell ref="G39:I39"/>
    <mergeCell ref="P39:S39"/>
    <mergeCell ref="G42:I42"/>
    <mergeCell ref="G44:I44"/>
    <mergeCell ref="AC16:AE16"/>
    <mergeCell ref="AF16:AG16"/>
    <mergeCell ref="AE29:AG29"/>
    <mergeCell ref="AE30:AG30"/>
    <mergeCell ref="B27:N27"/>
    <mergeCell ref="O27:P27"/>
    <mergeCell ref="Q27:S27"/>
    <mergeCell ref="AE27:AG27"/>
    <mergeCell ref="AE28:AG28"/>
    <mergeCell ref="G30:I30"/>
    <mergeCell ref="L30:S30"/>
    <mergeCell ref="AE25:AG25"/>
    <mergeCell ref="AE26:AG26"/>
    <mergeCell ref="B23:N23"/>
    <mergeCell ref="O23:P23"/>
    <mergeCell ref="Q23:S23"/>
    <mergeCell ref="X24:AG24"/>
    <mergeCell ref="G35:I35"/>
    <mergeCell ref="L35:N35"/>
    <mergeCell ref="P35:S35"/>
    <mergeCell ref="P33:S33"/>
    <mergeCell ref="P34:S34"/>
    <mergeCell ref="L36:N36"/>
    <mergeCell ref="P36:S36"/>
    <mergeCell ref="X36:AG36"/>
    <mergeCell ref="G36:I36"/>
    <mergeCell ref="G32:I32"/>
    <mergeCell ref="G33:I33"/>
    <mergeCell ref="L33:N33"/>
    <mergeCell ref="L34:N34"/>
    <mergeCell ref="AD34:AF34"/>
    <mergeCell ref="G34:I34"/>
    <mergeCell ref="G31:I31"/>
    <mergeCell ref="L31:N31"/>
    <mergeCell ref="P31:S31"/>
    <mergeCell ref="L32:N32"/>
    <mergeCell ref="P32:S32"/>
    <mergeCell ref="B51:S51"/>
    <mergeCell ref="B52:S52"/>
    <mergeCell ref="B53:S53"/>
    <mergeCell ref="B54:S54"/>
    <mergeCell ref="X46:AG46"/>
    <mergeCell ref="X37:AG37"/>
    <mergeCell ref="X38:AG38"/>
    <mergeCell ref="X39:AG39"/>
    <mergeCell ref="X40:AG40"/>
    <mergeCell ref="X41:AG41"/>
    <mergeCell ref="X42:AG42"/>
    <mergeCell ref="X43:AG43"/>
    <mergeCell ref="B50:S50"/>
    <mergeCell ref="B47:I47"/>
    <mergeCell ref="B48:S48"/>
    <mergeCell ref="B49:S49"/>
    <mergeCell ref="P40:S40"/>
    <mergeCell ref="X44:AG44"/>
    <mergeCell ref="X45:AG45"/>
    <mergeCell ref="P41:S41"/>
    <mergeCell ref="P42:S42"/>
    <mergeCell ref="P43:S43"/>
    <mergeCell ref="G40:I40"/>
    <mergeCell ref="G41:I41"/>
  </mergeCells>
  <pageMargins left="0.25" right="0.25" top="0.75" bottom="0.75" header="0" footer="0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1</vt:i4>
      </vt:variant>
    </vt:vector>
  </HeadingPairs>
  <TitlesOfParts>
    <vt:vector size="5" baseType="lpstr">
      <vt:lpstr>Parâmetros</vt:lpstr>
      <vt:lpstr>Mão-de-Obra</vt:lpstr>
      <vt:lpstr>Material</vt:lpstr>
      <vt:lpstr>Somatório</vt:lpstr>
      <vt:lpstr>FERIADOS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Comercial</dc:creator>
  <cp:lastModifiedBy>Marcel Marques</cp:lastModifiedBy>
  <cp:lastPrinted>2022-07-11T18:39:09Z</cp:lastPrinted>
  <dcterms:created xsi:type="dcterms:W3CDTF">2013-09-10T12:27:04Z</dcterms:created>
  <dcterms:modified xsi:type="dcterms:W3CDTF">2025-07-01T11:59:17Z</dcterms:modified>
</cp:coreProperties>
</file>